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5" windowHeight="10935" tabRatio="845" activeTab="1"/>
  </bookViews>
  <sheets>
    <sheet name="toc" sheetId="1" r:id="rId1"/>
    <sheet name="solve" sheetId="2" r:id="rId2"/>
    <sheet name="hyro" sheetId="3" r:id="rId3"/>
    <sheet name="vectors" sheetId="4" r:id="rId4"/>
    <sheet name="write problems" sheetId="5" r:id="rId5"/>
    <sheet name="storage" sheetId="6" r:id="rId6"/>
  </sheets>
  <definedNames/>
  <calcPr fullCalcOnLoad="1"/>
</workbook>
</file>

<file path=xl/sharedStrings.xml><?xml version="1.0" encoding="utf-8"?>
<sst xmlns="http://schemas.openxmlformats.org/spreadsheetml/2006/main" count="170" uniqueCount="132">
  <si>
    <t>(</t>
  </si>
  <si>
    <t>toc</t>
  </si>
  <si>
    <t>storage</t>
  </si>
  <si>
    <t>Add 2 binomials.</t>
  </si>
  <si>
    <t>a is</t>
  </si>
  <si>
    <t>b is</t>
  </si>
  <si>
    <t>c is</t>
  </si>
  <si>
    <t>d is</t>
  </si>
  <si>
    <t>(ax + b)+(cx+d) is</t>
  </si>
  <si>
    <t>Multiply 2 binomials.</t>
  </si>
  <si>
    <t>(ax + b)(cx+d) is</t>
  </si>
  <si>
    <t>Distribute and combine like terms.</t>
  </si>
  <si>
    <t>e is</t>
  </si>
  <si>
    <t>f is</t>
  </si>
  <si>
    <t>a(bx+c)+d(ex+f) is</t>
  </si>
  <si>
    <t>solve</t>
  </si>
  <si>
    <t>ax + b = 0</t>
  </si>
  <si>
    <t>x =</t>
  </si>
  <si>
    <t xml:space="preserve"> / </t>
  </si>
  <si>
    <t>c</t>
  </si>
  <si>
    <t xml:space="preserve">x = </t>
  </si>
  <si>
    <t>●</t>
  </si>
  <si>
    <t>(x+y) cubed</t>
  </si>
  <si>
    <t>a</t>
  </si>
  <si>
    <t>b</t>
  </si>
  <si>
    <t>Contents</t>
  </si>
  <si>
    <t>This page: Table of Contents, Notes on the Use of this Spread Sheet.</t>
  </si>
  <si>
    <t>Sheet</t>
  </si>
  <si>
    <r>
      <t>x</t>
    </r>
    <r>
      <rPr>
        <b/>
        <vertAlign val="superscript"/>
        <sz val="22"/>
        <rFont val="Arial"/>
        <family val="2"/>
      </rPr>
      <t>1</t>
    </r>
  </si>
  <si>
    <r>
      <t>x</t>
    </r>
    <r>
      <rPr>
        <b/>
        <vertAlign val="superscript"/>
        <sz val="22"/>
        <rFont val="Arial"/>
        <family val="2"/>
      </rPr>
      <t>2</t>
    </r>
  </si>
  <si>
    <r>
      <t>x</t>
    </r>
    <r>
      <rPr>
        <b/>
        <vertAlign val="superscript"/>
        <sz val="22"/>
        <rFont val="Arial"/>
        <family val="2"/>
      </rPr>
      <t>0</t>
    </r>
  </si>
  <si>
    <t>Enter data in gray cells. Yellow cells compute.</t>
  </si>
  <si>
    <t>This ends the work on this worksheet.</t>
  </si>
  <si>
    <t>required constants and coefficients.</t>
  </si>
  <si>
    <t>vertex is (-b/(2a), f(-b/(2a)))</t>
  </si>
  <si>
    <t>,</t>
  </si>
  <si>
    <t>)</t>
  </si>
  <si>
    <t>b^2-4ac</t>
  </si>
  <si>
    <t>is</t>
  </si>
  <si>
    <t>Note: #NUM! means a complex root.</t>
  </si>
  <si>
    <t>Note: To see how the formula works, visit:</t>
  </si>
  <si>
    <t>www.mathnstuff.com/math/spoken/here/2class/320/quadequ.htm</t>
  </si>
  <si>
    <r>
      <t>ax</t>
    </r>
    <r>
      <rPr>
        <b/>
        <vertAlign val="superscript"/>
        <sz val="22"/>
        <rFont val="Arial"/>
        <family val="2"/>
      </rPr>
      <t>2</t>
    </r>
    <r>
      <rPr>
        <b/>
        <sz val="22"/>
        <rFont val="Arial"/>
        <family val="2"/>
      </rPr>
      <t xml:space="preserve"> + bx + c = 0</t>
    </r>
  </si>
  <si>
    <t xml:space="preserve">a </t>
  </si>
  <si>
    <t>h</t>
  </si>
  <si>
    <t>k</t>
  </si>
  <si>
    <t>a=</t>
  </si>
  <si>
    <t>b=</t>
  </si>
  <si>
    <t>c=</t>
  </si>
  <si>
    <t>vertex is (h,k)</t>
  </si>
  <si>
    <r>
      <t>a(x-h)</t>
    </r>
    <r>
      <rPr>
        <b/>
        <vertAlign val="superscript"/>
        <sz val="22"/>
        <rFont val="Arial"/>
        <family val="2"/>
      </rPr>
      <t>2</t>
    </r>
    <r>
      <rPr>
        <b/>
        <sz val="22"/>
        <rFont val="Arial"/>
        <family val="2"/>
      </rPr>
      <t xml:space="preserve"> + k = 0</t>
    </r>
  </si>
  <si>
    <t>Write in general form.</t>
  </si>
  <si>
    <t>Solve linear &amp;quadratic equations.</t>
  </si>
  <si>
    <t>write problems</t>
  </si>
  <si>
    <t>vectors</t>
  </si>
  <si>
    <t>The magnitude of the vector is V and R is the resultant magnitude.</t>
  </si>
  <si>
    <t>Theta is Θ, the direction of the vector, IN DEGREE NOTATION.</t>
  </si>
  <si>
    <t>Vector</t>
  </si>
  <si>
    <t>Magnitude, V</t>
  </si>
  <si>
    <t>Direction, Θ</t>
  </si>
  <si>
    <t>x is R*cos(Θ)</t>
  </si>
  <si>
    <t>y is R*sin(Θ)</t>
  </si>
  <si>
    <t>1st: Enter magnitude and direction of each vector given in polar form.</t>
  </si>
  <si>
    <t>A</t>
  </si>
  <si>
    <t>2nd:  These are rewritten in rectangular form.</t>
  </si>
  <si>
    <t>B</t>
  </si>
  <si>
    <t>3rd:  Enter the x- and y- components of other vectors.</t>
  </si>
  <si>
    <t>C</t>
  </si>
  <si>
    <t>4th:  The x-components are added</t>
  </si>
  <si>
    <t>D</t>
  </si>
  <si>
    <t>5th:  The y-components are added.</t>
  </si>
  <si>
    <t>Resultant</t>
  </si>
  <si>
    <t>Polar Coordinates are computed though not needed.</t>
  </si>
  <si>
    <t>6th:  The magnitude of the resultant is computed.</t>
  </si>
  <si>
    <t>Magnitude is SQRT(  [Sum(x)]² + [Sum(y)]² )</t>
  </si>
  <si>
    <t>7th:  The direction of the resultant is computed.</t>
  </si>
  <si>
    <t>Theta is ATAN2( Sum(y) / Sum(x) )*(180/PI()), the arctan of coordinates, and it adjusts for quadrant.</t>
  </si>
  <si>
    <t>Keep the planes the same size.  At start the scales are about the same.</t>
  </si>
  <si>
    <t>Change the sizes of the vectors as needed.</t>
  </si>
  <si>
    <t>This is page: www.mathnstuff.com/papers/langu/hyrogl/hyro.xls.</t>
  </si>
  <si>
    <t>Find other digital manipulatives at: www.mathnstuff.com/math/xls/xls.htm#digitalm.</t>
  </si>
  <si>
    <t>Agnes</t>
  </si>
  <si>
    <t>Scribe in the House of Life (teacher)</t>
  </si>
  <si>
    <t>This page is for play.</t>
  </si>
  <si>
    <t>Problem 1:  Solve 3 + 2x = 4x - 1.</t>
  </si>
  <si>
    <t>WE WILL WORK ON THIS PAGE TOGETHER.</t>
  </si>
  <si>
    <t>d. Solve 3 + 2x = 4x - 1.</t>
  </si>
  <si>
    <t>c. Together we will redo step a. Solve 3 + 2x =  - 1.</t>
  </si>
  <si>
    <t>d.  Solve 3 + 2x = 4x - 1.</t>
  </si>
  <si>
    <t>Solve 3 + 2x = 4x - 1</t>
  </si>
  <si>
    <t>No work on this sheet.</t>
  </si>
  <si>
    <t>We will just look at a sheet on which problems may be written.</t>
  </si>
  <si>
    <t>b. Here are your tools.</t>
  </si>
  <si>
    <t>b.  Here are more tools.</t>
  </si>
  <si>
    <t>Change the size and orientation on theses.</t>
  </si>
  <si>
    <t>c.  Here are the instructions.</t>
  </si>
  <si>
    <t xml:space="preserve">2nd: Without changing its size or orientation move the </t>
  </si>
  <si>
    <t xml:space="preserve">4th: Without changing its size or orientation move the </t>
  </si>
  <si>
    <r>
      <rPr>
        <b/>
        <sz val="14"/>
        <color indexed="10"/>
        <rFont val="Arial"/>
        <family val="2"/>
      </rPr>
      <t>red vector</t>
    </r>
    <r>
      <rPr>
        <b/>
        <sz val="14"/>
        <rFont val="Arial"/>
        <family val="2"/>
      </rPr>
      <t xml:space="preserve"> to the rectangular plane.</t>
    </r>
  </si>
  <si>
    <r>
      <t>1st: Place a red vector on the polar plane and make it</t>
    </r>
    <r>
      <rPr>
        <b/>
        <sz val="12"/>
        <color indexed="10"/>
        <rFont val="Arial"/>
        <family val="2"/>
      </rPr>
      <t xml:space="preserve"> 4 @ 40</t>
    </r>
    <r>
      <rPr>
        <b/>
        <sz val="12"/>
        <color indexed="10"/>
        <rFont val="Calibri"/>
        <family val="2"/>
      </rPr>
      <t>°</t>
    </r>
    <r>
      <rPr>
        <b/>
        <sz val="12"/>
        <rFont val="Arial"/>
        <family val="2"/>
      </rPr>
      <t>.</t>
    </r>
  </si>
  <si>
    <r>
      <t>3rd: Place a green vector on the polar plane and make it</t>
    </r>
    <r>
      <rPr>
        <b/>
        <sz val="12"/>
        <color indexed="57"/>
        <rFont val="Arial"/>
        <family val="2"/>
      </rPr>
      <t xml:space="preserve"> 6 @ 150</t>
    </r>
    <r>
      <rPr>
        <b/>
        <sz val="12"/>
        <color indexed="57"/>
        <rFont val="Calibri"/>
        <family val="2"/>
      </rPr>
      <t>°</t>
    </r>
    <r>
      <rPr>
        <b/>
        <sz val="12"/>
        <rFont val="Arial"/>
        <family val="2"/>
      </rPr>
      <t>.</t>
    </r>
  </si>
  <si>
    <r>
      <t xml:space="preserve">at the head (point) of the </t>
    </r>
    <r>
      <rPr>
        <b/>
        <sz val="12"/>
        <color indexed="10"/>
        <rFont val="Arial"/>
        <family val="2"/>
      </rPr>
      <t>red vector</t>
    </r>
    <r>
      <rPr>
        <b/>
        <sz val="12"/>
        <rFont val="Arial"/>
        <family val="2"/>
      </rPr>
      <t>.</t>
    </r>
  </si>
  <si>
    <r>
      <rPr>
        <b/>
        <sz val="14"/>
        <color indexed="57"/>
        <rFont val="Arial"/>
        <family val="2"/>
      </rPr>
      <t>green vector</t>
    </r>
    <r>
      <rPr>
        <b/>
        <sz val="14"/>
        <rFont val="Arial"/>
        <family val="2"/>
      </rPr>
      <t xml:space="preserve"> to the rectangular plane placing it</t>
    </r>
  </si>
  <si>
    <r>
      <t xml:space="preserve">5th:  Change the size and angle of a </t>
    </r>
    <r>
      <rPr>
        <b/>
        <sz val="12"/>
        <color indexed="30"/>
        <rFont val="Arial"/>
        <family val="2"/>
      </rPr>
      <t>blue vector</t>
    </r>
    <r>
      <rPr>
        <b/>
        <sz val="12"/>
        <rFont val="Arial"/>
        <family val="2"/>
      </rPr>
      <t xml:space="preserve"> by placing the </t>
    </r>
  </si>
  <si>
    <r>
      <t xml:space="preserve">foot of the vector at the foot of the </t>
    </r>
    <r>
      <rPr>
        <b/>
        <sz val="12"/>
        <color indexed="10"/>
        <rFont val="Arial"/>
        <family val="2"/>
      </rPr>
      <t>red vector</t>
    </r>
    <r>
      <rPr>
        <b/>
        <sz val="12"/>
        <rFont val="Arial"/>
        <family val="2"/>
      </rPr>
      <t xml:space="preserve"> and </t>
    </r>
  </si>
  <si>
    <r>
      <t xml:space="preserve">the head of the </t>
    </r>
    <r>
      <rPr>
        <b/>
        <sz val="12"/>
        <color indexed="30"/>
        <rFont val="Arial"/>
        <family val="2"/>
      </rPr>
      <t>blue vector</t>
    </r>
    <r>
      <rPr>
        <b/>
        <sz val="12"/>
        <rFont val="Arial"/>
        <family val="2"/>
      </rPr>
      <t xml:space="preserve"> at the head of the</t>
    </r>
  </si>
  <si>
    <r>
      <rPr>
        <b/>
        <sz val="12"/>
        <color indexed="57"/>
        <rFont val="Arial"/>
        <family val="2"/>
      </rPr>
      <t>green vector</t>
    </r>
    <r>
      <rPr>
        <b/>
        <sz val="12"/>
        <rFont val="Arial"/>
        <family val="2"/>
      </rPr>
      <t>.</t>
    </r>
  </si>
  <si>
    <r>
      <t xml:space="preserve">6th:  The </t>
    </r>
    <r>
      <rPr>
        <b/>
        <sz val="12"/>
        <color indexed="30"/>
        <rFont val="Arial"/>
        <family val="2"/>
      </rPr>
      <t>blue vector</t>
    </r>
    <r>
      <rPr>
        <b/>
        <sz val="12"/>
        <rFont val="Arial"/>
        <family val="2"/>
      </rPr>
      <t xml:space="preserve"> is the resultant vector.</t>
    </r>
  </si>
  <si>
    <r>
      <t xml:space="preserve">7th:  Copy and paste the </t>
    </r>
    <r>
      <rPr>
        <b/>
        <sz val="12"/>
        <color indexed="30"/>
        <rFont val="Arial"/>
        <family val="2"/>
      </rPr>
      <t>blue vector</t>
    </r>
    <r>
      <rPr>
        <b/>
        <sz val="12"/>
        <rFont val="Arial"/>
        <family val="2"/>
      </rPr>
      <t xml:space="preserve"> on the polar plane </t>
    </r>
  </si>
  <si>
    <t>to measure the resultant vector.</t>
  </si>
  <si>
    <t>Add 4 @ 45° and 6 @ 135° by building the resultant vector on the rectangular plane.</t>
  </si>
  <si>
    <t>Spread sheet completes polynomial computation and solves linear and quadratic equations..</t>
  </si>
  <si>
    <t>Stores copies of all tiles used on other pages.</t>
  </si>
  <si>
    <t>hyro</t>
  </si>
  <si>
    <t>Create your own cartouche or write ancient Egyptian numbers or glyphs.</t>
  </si>
  <si>
    <t>This stuff is found at www.mathnstuff.com/math/xls/clocks.xls</t>
  </si>
  <si>
    <t>This material is found at  www.mathnstuff.com/math/algebra/tt22.htm and www.mathnstuff.com/math/algebra/tttoc.htm</t>
  </si>
  <si>
    <t>This material is found at  www.mathnstuff.com/math/algebra/tttoc.htm</t>
  </si>
  <si>
    <t>Make a cartush. Create a card...</t>
  </si>
  <si>
    <t>a. Here are your notes.</t>
  </si>
  <si>
    <t>Problem 2:  Make your own cartouche.</t>
  </si>
  <si>
    <t>Like mine.</t>
  </si>
  <si>
    <r>
      <t>Problem 3: Add</t>
    </r>
    <r>
      <rPr>
        <sz val="16"/>
        <color indexed="10"/>
        <rFont val="Arial Black"/>
        <family val="2"/>
      </rPr>
      <t xml:space="preserve"> 4 @ 45</t>
    </r>
    <r>
      <rPr>
        <sz val="16"/>
        <color indexed="10"/>
        <rFont val="Calibri"/>
        <family val="2"/>
      </rPr>
      <t>°</t>
    </r>
    <r>
      <rPr>
        <sz val="16"/>
        <color indexed="62"/>
        <rFont val="Arial Black"/>
        <family val="2"/>
      </rPr>
      <t xml:space="preserve"> and</t>
    </r>
    <r>
      <rPr>
        <sz val="16"/>
        <color indexed="57"/>
        <rFont val="Arial Black"/>
        <family val="2"/>
      </rPr>
      <t xml:space="preserve"> 6 @ 135</t>
    </r>
    <r>
      <rPr>
        <sz val="16"/>
        <color indexed="57"/>
        <rFont val="Calibri"/>
        <family val="2"/>
      </rPr>
      <t>°</t>
    </r>
    <r>
      <rPr>
        <sz val="16"/>
        <color indexed="62"/>
        <rFont val="Calibri"/>
        <family val="2"/>
      </rPr>
      <t xml:space="preserve"> </t>
    </r>
    <r>
      <rPr>
        <b/>
        <sz val="16"/>
        <color indexed="62"/>
        <rFont val="Calibri"/>
        <family val="2"/>
      </rPr>
      <t>by building the resultant vector on the rectangular plane.</t>
    </r>
  </si>
  <si>
    <t>© 2017, 2008, Agnes Azzolino  www.termtiles.com &amp; www.mathnstuff.com/papers/paprgif/dmanip2.xls</t>
  </si>
  <si>
    <t>b. Here are your term tiles.  Make more if you need them.</t>
  </si>
  <si>
    <t>e. SCROLL DOWN if you wish a sample ANSWER.</t>
  </si>
  <si>
    <t>or Problem 2:  Write a number.</t>
  </si>
  <si>
    <t>a. Here are your notes.  Hyroglyphic Eqyptian is additive.</t>
  </si>
  <si>
    <t>a.  We will only use the yellow &amp; pink table below to verify if desired.</t>
  </si>
  <si>
    <t>Notes for: 1st, 2nd, 3rd steps</t>
  </si>
  <si>
    <t>Notes for: 4th step</t>
  </si>
  <si>
    <t>Notes for: 5th, 6th, and 7th steps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</si>
</sst>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74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0"/>
      <name val="Arial"/>
      <family val="2"/>
    </font>
    <font>
      <b/>
      <vertAlign val="superscript"/>
      <sz val="22"/>
      <name val="Arial"/>
      <family val="2"/>
    </font>
    <font>
      <sz val="22"/>
      <color indexed="8"/>
      <name val="Arial Black"/>
      <family val="2"/>
    </font>
    <font>
      <sz val="22"/>
      <color indexed="10"/>
      <name val="Arial Black"/>
      <family val="2"/>
    </font>
    <font>
      <b/>
      <sz val="12"/>
      <name val="Arial"/>
      <family val="2"/>
    </font>
    <font>
      <u val="single"/>
      <sz val="22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2"/>
      <color indexed="48"/>
      <name val="Arial"/>
      <family val="2"/>
    </font>
    <font>
      <sz val="16"/>
      <color indexed="62"/>
      <name val="Arial Black"/>
      <family val="2"/>
    </font>
    <font>
      <sz val="14"/>
      <color indexed="8"/>
      <name val="Arial Black"/>
      <family val="2"/>
    </font>
    <font>
      <sz val="16"/>
      <color indexed="62"/>
      <name val="Calibri"/>
      <family val="2"/>
    </font>
    <font>
      <sz val="16"/>
      <color indexed="10"/>
      <name val="Arial Black"/>
      <family val="2"/>
    </font>
    <font>
      <sz val="16"/>
      <color indexed="10"/>
      <name val="Calibri"/>
      <family val="2"/>
    </font>
    <font>
      <sz val="16"/>
      <color indexed="57"/>
      <name val="Arial Black"/>
      <family val="2"/>
    </font>
    <font>
      <sz val="16"/>
      <color indexed="57"/>
      <name val="Calibri"/>
      <family val="2"/>
    </font>
    <font>
      <b/>
      <sz val="16"/>
      <color indexed="62"/>
      <name val="Calibri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57"/>
      <name val="Arial"/>
      <family val="2"/>
    </font>
    <font>
      <b/>
      <sz val="12"/>
      <color indexed="57"/>
      <name val="Calibri"/>
      <family val="2"/>
    </font>
    <font>
      <b/>
      <sz val="12"/>
      <color indexed="3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8"/>
      <name val="Arial Black"/>
      <family val="2"/>
    </font>
    <font>
      <sz val="16"/>
      <color theme="8"/>
      <name val="Arial Blac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3" borderId="0" xfId="0" applyFont="1" applyFill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5" borderId="14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3" fillId="35" borderId="19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2" fillId="35" borderId="19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>
      <alignment/>
    </xf>
    <xf numFmtId="0" fontId="2" fillId="34" borderId="10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6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6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4" fillId="33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14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34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15" fillId="34" borderId="11" xfId="53" applyFont="1" applyFill="1" applyBorder="1" applyAlignment="1" applyProtection="1">
      <alignment/>
      <protection/>
    </xf>
    <xf numFmtId="0" fontId="8" fillId="35" borderId="26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39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40" borderId="20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2" fillId="14" borderId="2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2" fillId="17" borderId="20" xfId="0" applyFont="1" applyFill="1" applyBorder="1" applyAlignment="1">
      <alignment/>
    </xf>
    <xf numFmtId="0" fontId="17" fillId="34" borderId="0" xfId="0" applyFont="1" applyFill="1" applyAlignment="1">
      <alignment/>
    </xf>
    <xf numFmtId="0" fontId="18" fillId="0" borderId="2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right"/>
    </xf>
    <xf numFmtId="0" fontId="18" fillId="33" borderId="27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28" xfId="0" applyFont="1" applyBorder="1" applyAlignment="1">
      <alignment horizontal="center"/>
    </xf>
    <xf numFmtId="0" fontId="17" fillId="35" borderId="23" xfId="0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169" fontId="17" fillId="42" borderId="23" xfId="0" applyNumberFormat="1" applyFont="1" applyFill="1" applyBorder="1" applyAlignment="1">
      <alignment horizontal="center"/>
    </xf>
    <xf numFmtId="169" fontId="17" fillId="42" borderId="25" xfId="0" applyNumberFormat="1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/>
    </xf>
    <xf numFmtId="169" fontId="17" fillId="42" borderId="21" xfId="0" applyNumberFormat="1" applyFont="1" applyFill="1" applyBorder="1" applyAlignment="1">
      <alignment horizontal="center"/>
    </xf>
    <xf numFmtId="169" fontId="17" fillId="42" borderId="22" xfId="0" applyNumberFormat="1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169" fontId="17" fillId="35" borderId="29" xfId="0" applyNumberFormat="1" applyFont="1" applyFill="1" applyBorder="1" applyAlignment="1">
      <alignment horizontal="center"/>
    </xf>
    <xf numFmtId="169" fontId="17" fillId="35" borderId="25" xfId="0" applyNumberFormat="1" applyFont="1" applyFill="1" applyBorder="1" applyAlignment="1">
      <alignment horizontal="center"/>
    </xf>
    <xf numFmtId="169" fontId="17" fillId="35" borderId="30" xfId="0" applyNumberFormat="1" applyFont="1" applyFill="1" applyBorder="1" applyAlignment="1">
      <alignment horizontal="center"/>
    </xf>
    <xf numFmtId="169" fontId="17" fillId="35" borderId="22" xfId="0" applyNumberFormat="1" applyFont="1" applyFill="1" applyBorder="1" applyAlignment="1">
      <alignment horizontal="center"/>
    </xf>
    <xf numFmtId="170" fontId="17" fillId="42" borderId="31" xfId="0" applyNumberFormat="1" applyFont="1" applyFill="1" applyBorder="1" applyAlignment="1">
      <alignment horizontal="center"/>
    </xf>
    <xf numFmtId="0" fontId="17" fillId="42" borderId="32" xfId="0" applyFont="1" applyFill="1" applyBorder="1" applyAlignment="1">
      <alignment horizontal="center"/>
    </xf>
    <xf numFmtId="169" fontId="17" fillId="42" borderId="33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168" fontId="20" fillId="33" borderId="0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0" fillId="8" borderId="0" xfId="0" applyFill="1" applyAlignment="1">
      <alignment/>
    </xf>
    <xf numFmtId="0" fontId="16" fillId="8" borderId="0" xfId="0" applyFont="1" applyFill="1" applyAlignment="1">
      <alignment/>
    </xf>
    <xf numFmtId="0" fontId="14" fillId="8" borderId="0" xfId="0" applyFont="1" applyFill="1" applyAlignment="1">
      <alignment/>
    </xf>
    <xf numFmtId="0" fontId="17" fillId="8" borderId="0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0" fillId="9" borderId="0" xfId="0" applyFill="1" applyAlignment="1">
      <alignment/>
    </xf>
    <xf numFmtId="0" fontId="0" fillId="13" borderId="0" xfId="0" applyFill="1" applyAlignment="1">
      <alignment/>
    </xf>
    <xf numFmtId="0" fontId="0" fillId="43" borderId="0" xfId="0" applyFill="1" applyAlignment="1">
      <alignment/>
    </xf>
    <xf numFmtId="0" fontId="3" fillId="0" borderId="0" xfId="0" applyFont="1" applyAlignment="1">
      <alignment/>
    </xf>
    <xf numFmtId="0" fontId="72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2" fillId="8" borderId="0" xfId="0" applyFont="1" applyFill="1" applyBorder="1" applyAlignment="1">
      <alignment/>
    </xf>
    <xf numFmtId="0" fontId="12" fillId="8" borderId="0" xfId="0" applyFont="1" applyFill="1" applyAlignment="1">
      <alignment/>
    </xf>
    <xf numFmtId="0" fontId="72" fillId="0" borderId="0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1" fontId="19" fillId="8" borderId="0" xfId="0" applyNumberFormat="1" applyFont="1" applyFill="1" applyBorder="1" applyAlignment="1">
      <alignment horizontal="center"/>
    </xf>
    <xf numFmtId="2" fontId="16" fillId="8" borderId="0" xfId="0" applyNumberFormat="1" applyFont="1" applyFill="1" applyBorder="1" applyAlignment="1">
      <alignment horizontal="center"/>
    </xf>
    <xf numFmtId="168" fontId="20" fillId="8" borderId="0" xfId="0" applyNumberFormat="1" applyFont="1" applyFill="1" applyBorder="1" applyAlignment="1">
      <alignment horizontal="center"/>
    </xf>
    <xf numFmtId="49" fontId="17" fillId="8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73" fillId="0" borderId="26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17" fillId="9" borderId="0" xfId="0" applyFont="1" applyFill="1" applyAlignment="1">
      <alignment/>
    </xf>
    <xf numFmtId="0" fontId="17" fillId="9" borderId="0" xfId="0" applyFont="1" applyFill="1" applyBorder="1" applyAlignment="1">
      <alignment horizontal="center"/>
    </xf>
    <xf numFmtId="170" fontId="17" fillId="9" borderId="0" xfId="0" applyNumberFormat="1" applyFont="1" applyFill="1" applyBorder="1" applyAlignment="1">
      <alignment/>
    </xf>
    <xf numFmtId="2" fontId="16" fillId="9" borderId="0" xfId="0" applyNumberFormat="1" applyFont="1" applyFill="1" applyBorder="1" applyAlignment="1">
      <alignment horizontal="center"/>
    </xf>
    <xf numFmtId="1" fontId="19" fillId="9" borderId="0" xfId="0" applyNumberFormat="1" applyFont="1" applyFill="1" applyBorder="1" applyAlignment="1">
      <alignment horizontal="center"/>
    </xf>
    <xf numFmtId="2" fontId="14" fillId="9" borderId="0" xfId="0" applyNumberFormat="1" applyFont="1" applyFill="1" applyBorder="1" applyAlignment="1">
      <alignment horizontal="center"/>
    </xf>
    <xf numFmtId="49" fontId="17" fillId="37" borderId="0" xfId="0" applyNumberFormat="1" applyFont="1" applyFill="1" applyBorder="1" applyAlignment="1">
      <alignment horizontal="center"/>
    </xf>
    <xf numFmtId="49" fontId="19" fillId="37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17" fillId="37" borderId="0" xfId="0" applyFont="1" applyFill="1" applyBorder="1" applyAlignment="1">
      <alignment horizontal="center"/>
    </xf>
    <xf numFmtId="0" fontId="17" fillId="37" borderId="0" xfId="0" applyFont="1" applyFill="1" applyAlignment="1">
      <alignment/>
    </xf>
    <xf numFmtId="0" fontId="14" fillId="9" borderId="0" xfId="0" applyFont="1" applyFill="1" applyAlignment="1">
      <alignment/>
    </xf>
    <xf numFmtId="170" fontId="14" fillId="9" borderId="0" xfId="0" applyNumberFormat="1" applyFont="1" applyFill="1" applyBorder="1" applyAlignment="1">
      <alignment/>
    </xf>
    <xf numFmtId="0" fontId="14" fillId="9" borderId="0" xfId="0" applyFont="1" applyFill="1" applyBorder="1" applyAlignment="1">
      <alignment/>
    </xf>
    <xf numFmtId="0" fontId="12" fillId="0" borderId="34" xfId="0" applyFont="1" applyBorder="1" applyAlignment="1">
      <alignment/>
    </xf>
    <xf numFmtId="0" fontId="22" fillId="0" borderId="13" xfId="0" applyFont="1" applyBorder="1" applyAlignment="1">
      <alignment/>
    </xf>
    <xf numFmtId="0" fontId="14" fillId="37" borderId="0" xfId="0" applyFont="1" applyFill="1" applyAlignment="1">
      <alignment/>
    </xf>
    <xf numFmtId="49" fontId="14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8" borderId="0" xfId="0" applyFont="1" applyFill="1" applyAlignment="1">
      <alignment/>
    </xf>
    <xf numFmtId="0" fontId="22" fillId="0" borderId="0" xfId="0" applyFont="1" applyBorder="1" applyAlignment="1">
      <alignment/>
    </xf>
    <xf numFmtId="0" fontId="36" fillId="41" borderId="26" xfId="0" applyFont="1" applyFill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2" fillId="41" borderId="15" xfId="0" applyFont="1" applyFill="1" applyBorder="1" applyAlignment="1">
      <alignment/>
    </xf>
    <xf numFmtId="0" fontId="2" fillId="41" borderId="13" xfId="0" applyFont="1" applyFill="1" applyBorder="1" applyAlignment="1">
      <alignment/>
    </xf>
    <xf numFmtId="0" fontId="12" fillId="37" borderId="0" xfId="0" applyFont="1" applyFill="1" applyAlignment="1">
      <alignment/>
    </xf>
    <xf numFmtId="49" fontId="17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24.png" /><Relationship Id="rId10" Type="http://schemas.openxmlformats.org/officeDocument/2006/relationships/image" Target="../media/image25.png" /><Relationship Id="rId11" Type="http://schemas.openxmlformats.org/officeDocument/2006/relationships/image" Target="../media/image26.png" /><Relationship Id="rId12" Type="http://schemas.openxmlformats.org/officeDocument/2006/relationships/image" Target="../media/image27.png" /><Relationship Id="rId13" Type="http://schemas.openxmlformats.org/officeDocument/2006/relationships/image" Target="../media/image28.png" /><Relationship Id="rId14" Type="http://schemas.openxmlformats.org/officeDocument/2006/relationships/image" Target="../media/image29.png" /><Relationship Id="rId15" Type="http://schemas.openxmlformats.org/officeDocument/2006/relationships/image" Target="../media/image30.png" /><Relationship Id="rId16" Type="http://schemas.openxmlformats.org/officeDocument/2006/relationships/image" Target="../media/image31.png" /><Relationship Id="rId17" Type="http://schemas.openxmlformats.org/officeDocument/2006/relationships/image" Target="../media/image32.png" /><Relationship Id="rId18" Type="http://schemas.openxmlformats.org/officeDocument/2006/relationships/image" Target="../media/image33.png" /><Relationship Id="rId19" Type="http://schemas.openxmlformats.org/officeDocument/2006/relationships/image" Target="../media/image34.png" /><Relationship Id="rId20" Type="http://schemas.openxmlformats.org/officeDocument/2006/relationships/image" Target="../media/image35.png" /><Relationship Id="rId21" Type="http://schemas.openxmlformats.org/officeDocument/2006/relationships/image" Target="../media/image36.png" /><Relationship Id="rId22" Type="http://schemas.openxmlformats.org/officeDocument/2006/relationships/image" Target="../media/image37.png" /><Relationship Id="rId23" Type="http://schemas.openxmlformats.org/officeDocument/2006/relationships/image" Target="../media/image38.png" /><Relationship Id="rId24" Type="http://schemas.openxmlformats.org/officeDocument/2006/relationships/image" Target="../media/image39.png" /><Relationship Id="rId25" Type="http://schemas.openxmlformats.org/officeDocument/2006/relationships/image" Target="../media/image40.png" /><Relationship Id="rId26" Type="http://schemas.openxmlformats.org/officeDocument/2006/relationships/image" Target="../media/image41.png" /><Relationship Id="rId27" Type="http://schemas.openxmlformats.org/officeDocument/2006/relationships/image" Target="../media/image42.png" /><Relationship Id="rId28" Type="http://schemas.openxmlformats.org/officeDocument/2006/relationships/image" Target="../media/image43.png" /><Relationship Id="rId29" Type="http://schemas.openxmlformats.org/officeDocument/2006/relationships/image" Target="../media/image44.png" /><Relationship Id="rId30" Type="http://schemas.openxmlformats.org/officeDocument/2006/relationships/image" Target="../media/image45.png" /><Relationship Id="rId31" Type="http://schemas.openxmlformats.org/officeDocument/2006/relationships/image" Target="../media/image46.png" /><Relationship Id="rId32" Type="http://schemas.openxmlformats.org/officeDocument/2006/relationships/image" Target="../media/image47.png" /><Relationship Id="rId33" Type="http://schemas.openxmlformats.org/officeDocument/2006/relationships/image" Target="../media/image48.png" /><Relationship Id="rId34" Type="http://schemas.openxmlformats.org/officeDocument/2006/relationships/image" Target="../media/image49.png" /><Relationship Id="rId35" Type="http://schemas.openxmlformats.org/officeDocument/2006/relationships/image" Target="../media/image50.png" /><Relationship Id="rId36" Type="http://schemas.openxmlformats.org/officeDocument/2006/relationships/image" Target="../media/image51.png" /><Relationship Id="rId37" Type="http://schemas.openxmlformats.org/officeDocument/2006/relationships/image" Target="../media/image52.png" /><Relationship Id="rId38" Type="http://schemas.openxmlformats.org/officeDocument/2006/relationships/image" Target="../media/image54.png" /><Relationship Id="rId39" Type="http://schemas.openxmlformats.org/officeDocument/2006/relationships/image" Target="../media/image55.png" /><Relationship Id="rId40" Type="http://schemas.openxmlformats.org/officeDocument/2006/relationships/image" Target="../media/image57.png" /><Relationship Id="rId41" Type="http://schemas.openxmlformats.org/officeDocument/2006/relationships/image" Target="../media/image58.png" /><Relationship Id="rId42" Type="http://schemas.openxmlformats.org/officeDocument/2006/relationships/image" Target="../media/image59.png" /><Relationship Id="rId43" Type="http://schemas.openxmlformats.org/officeDocument/2006/relationships/image" Target="../media/image60.png" /><Relationship Id="rId44" Type="http://schemas.openxmlformats.org/officeDocument/2006/relationships/image" Target="../media/image61.png" /><Relationship Id="rId45" Type="http://schemas.openxmlformats.org/officeDocument/2006/relationships/image" Target="../media/image62.png" /><Relationship Id="rId46" Type="http://schemas.openxmlformats.org/officeDocument/2006/relationships/image" Target="../media/image63.png" /><Relationship Id="rId47" Type="http://schemas.openxmlformats.org/officeDocument/2006/relationships/image" Target="../media/image64.png" /><Relationship Id="rId48" Type="http://schemas.openxmlformats.org/officeDocument/2006/relationships/image" Target="../media/image65.png" /><Relationship Id="rId49" Type="http://schemas.openxmlformats.org/officeDocument/2006/relationships/image" Target="../media/image66.png" /><Relationship Id="rId50" Type="http://schemas.openxmlformats.org/officeDocument/2006/relationships/image" Target="../media/image67.png" /><Relationship Id="rId51" Type="http://schemas.openxmlformats.org/officeDocument/2006/relationships/image" Target="../media/image68.png" /><Relationship Id="rId52" Type="http://schemas.openxmlformats.org/officeDocument/2006/relationships/image" Target="../media/image69.png" /><Relationship Id="rId53" Type="http://schemas.openxmlformats.org/officeDocument/2006/relationships/image" Target="../media/image70.png" /><Relationship Id="rId54" Type="http://schemas.openxmlformats.org/officeDocument/2006/relationships/image" Target="../media/image71.png" /><Relationship Id="rId55" Type="http://schemas.openxmlformats.org/officeDocument/2006/relationships/image" Target="../media/image72.png" /><Relationship Id="rId56" Type="http://schemas.openxmlformats.org/officeDocument/2006/relationships/image" Target="../media/image73.png" /><Relationship Id="rId57" Type="http://schemas.openxmlformats.org/officeDocument/2006/relationships/image" Target="../media/image74.png" /><Relationship Id="rId58" Type="http://schemas.openxmlformats.org/officeDocument/2006/relationships/image" Target="../media/image75.png" /><Relationship Id="rId59" Type="http://schemas.openxmlformats.org/officeDocument/2006/relationships/image" Target="../media/image76.png" /><Relationship Id="rId60" Type="http://schemas.openxmlformats.org/officeDocument/2006/relationships/image" Target="../media/image7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8.png" /><Relationship Id="rId2" Type="http://schemas.openxmlformats.org/officeDocument/2006/relationships/image" Target="../media/image79.png" /><Relationship Id="rId3" Type="http://schemas.openxmlformats.org/officeDocument/2006/relationships/image" Target="../media/image80.png" /><Relationship Id="rId4" Type="http://schemas.openxmlformats.org/officeDocument/2006/relationships/image" Target="../media/image81.png" /><Relationship Id="rId5" Type="http://schemas.openxmlformats.org/officeDocument/2006/relationships/image" Target="../media/image82.png" /><Relationship Id="rId6" Type="http://schemas.openxmlformats.org/officeDocument/2006/relationships/image" Target="../media/image83.png" /><Relationship Id="rId7" Type="http://schemas.openxmlformats.org/officeDocument/2006/relationships/image" Target="../media/image84.png" /><Relationship Id="rId8" Type="http://schemas.openxmlformats.org/officeDocument/2006/relationships/image" Target="../media/image85.png" /><Relationship Id="rId9" Type="http://schemas.openxmlformats.org/officeDocument/2006/relationships/image" Target="../media/image86.png" /><Relationship Id="rId10" Type="http://schemas.openxmlformats.org/officeDocument/2006/relationships/image" Target="../media/image87.png" /><Relationship Id="rId11" Type="http://schemas.openxmlformats.org/officeDocument/2006/relationships/image" Target="../media/image88.png" /><Relationship Id="rId12" Type="http://schemas.openxmlformats.org/officeDocument/2006/relationships/image" Target="../media/image89.png" /><Relationship Id="rId13" Type="http://schemas.openxmlformats.org/officeDocument/2006/relationships/image" Target="../media/image1.png" /><Relationship Id="rId14" Type="http://schemas.openxmlformats.org/officeDocument/2006/relationships/image" Target="../media/image90.png" /><Relationship Id="rId15" Type="http://schemas.openxmlformats.org/officeDocument/2006/relationships/image" Target="../media/image9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1.png" /><Relationship Id="rId3" Type="http://schemas.openxmlformats.org/officeDocument/2006/relationships/image" Target="../media/image10.png" /><Relationship Id="rId4" Type="http://schemas.openxmlformats.org/officeDocument/2006/relationships/image" Target="../media/image92.png" /><Relationship Id="rId5" Type="http://schemas.openxmlformats.org/officeDocument/2006/relationships/image" Target="../media/image93.png" /><Relationship Id="rId6" Type="http://schemas.openxmlformats.org/officeDocument/2006/relationships/image" Target="../media/image15.png" /><Relationship Id="rId7" Type="http://schemas.openxmlformats.org/officeDocument/2006/relationships/image" Target="../media/image1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13.png" /><Relationship Id="rId12" Type="http://schemas.openxmlformats.org/officeDocument/2006/relationships/image" Target="../media/image6.png" /><Relationship Id="rId13" Type="http://schemas.openxmlformats.org/officeDocument/2006/relationships/image" Target="../media/image8.png" /><Relationship Id="rId14" Type="http://schemas.openxmlformats.org/officeDocument/2006/relationships/image" Target="../media/image94.png" /><Relationship Id="rId15" Type="http://schemas.openxmlformats.org/officeDocument/2006/relationships/image" Target="../media/image9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6.png" /><Relationship Id="rId2" Type="http://schemas.openxmlformats.org/officeDocument/2006/relationships/image" Target="../media/image97.png" /><Relationship Id="rId3" Type="http://schemas.openxmlformats.org/officeDocument/2006/relationships/image" Target="../media/image99.png" /><Relationship Id="rId4" Type="http://schemas.openxmlformats.org/officeDocument/2006/relationships/image" Target="../media/image100.png" /><Relationship Id="rId5" Type="http://schemas.openxmlformats.org/officeDocument/2006/relationships/image" Target="../media/image101.png" /><Relationship Id="rId6" Type="http://schemas.openxmlformats.org/officeDocument/2006/relationships/image" Target="../media/image102.png" /><Relationship Id="rId7" Type="http://schemas.openxmlformats.org/officeDocument/2006/relationships/image" Target="../media/image103.png" /><Relationship Id="rId8" Type="http://schemas.openxmlformats.org/officeDocument/2006/relationships/image" Target="../media/image104.png" /><Relationship Id="rId9" Type="http://schemas.openxmlformats.org/officeDocument/2006/relationships/image" Target="../media/image105.png" /><Relationship Id="rId10" Type="http://schemas.openxmlformats.org/officeDocument/2006/relationships/image" Target="../media/image106.png" /><Relationship Id="rId11" Type="http://schemas.openxmlformats.org/officeDocument/2006/relationships/image" Target="../media/image107.png" /><Relationship Id="rId12" Type="http://schemas.openxmlformats.org/officeDocument/2006/relationships/image" Target="../media/image108.png" /><Relationship Id="rId13" Type="http://schemas.openxmlformats.org/officeDocument/2006/relationships/image" Target="../media/image109.png" /><Relationship Id="rId14" Type="http://schemas.openxmlformats.org/officeDocument/2006/relationships/image" Target="../media/image110.png" /><Relationship Id="rId15" Type="http://schemas.openxmlformats.org/officeDocument/2006/relationships/image" Target="../media/image111.png" /><Relationship Id="rId16" Type="http://schemas.openxmlformats.org/officeDocument/2006/relationships/image" Target="../media/image112.png" /><Relationship Id="rId17" Type="http://schemas.openxmlformats.org/officeDocument/2006/relationships/image" Target="../media/image113.png" /><Relationship Id="rId18" Type="http://schemas.openxmlformats.org/officeDocument/2006/relationships/image" Target="../media/image114.png" /><Relationship Id="rId19" Type="http://schemas.openxmlformats.org/officeDocument/2006/relationships/image" Target="../media/image115.png" /><Relationship Id="rId20" Type="http://schemas.openxmlformats.org/officeDocument/2006/relationships/image" Target="../media/image116.png" /><Relationship Id="rId21" Type="http://schemas.openxmlformats.org/officeDocument/2006/relationships/image" Target="../media/image117.png" /><Relationship Id="rId22" Type="http://schemas.openxmlformats.org/officeDocument/2006/relationships/image" Target="../media/image118.png" /><Relationship Id="rId23" Type="http://schemas.openxmlformats.org/officeDocument/2006/relationships/image" Target="../media/image119.png" /><Relationship Id="rId24" Type="http://schemas.openxmlformats.org/officeDocument/2006/relationships/image" Target="../media/image120.png" /><Relationship Id="rId25" Type="http://schemas.openxmlformats.org/officeDocument/2006/relationships/image" Target="../media/image121.png" /><Relationship Id="rId26" Type="http://schemas.openxmlformats.org/officeDocument/2006/relationships/image" Target="../media/image122.png" /><Relationship Id="rId27" Type="http://schemas.openxmlformats.org/officeDocument/2006/relationships/image" Target="../media/image123.png" /><Relationship Id="rId28" Type="http://schemas.openxmlformats.org/officeDocument/2006/relationships/image" Target="../media/image124.png" /><Relationship Id="rId29" Type="http://schemas.openxmlformats.org/officeDocument/2006/relationships/image" Target="../media/image125.png" /><Relationship Id="rId30" Type="http://schemas.openxmlformats.org/officeDocument/2006/relationships/image" Target="../media/image126.png" /><Relationship Id="rId31" Type="http://schemas.openxmlformats.org/officeDocument/2006/relationships/image" Target="../media/image127.png" /><Relationship Id="rId32" Type="http://schemas.openxmlformats.org/officeDocument/2006/relationships/image" Target="../media/image128.png" /><Relationship Id="rId33" Type="http://schemas.openxmlformats.org/officeDocument/2006/relationships/image" Target="../media/image129.png" /><Relationship Id="rId34" Type="http://schemas.openxmlformats.org/officeDocument/2006/relationships/image" Target="../media/image130.png" /><Relationship Id="rId35" Type="http://schemas.openxmlformats.org/officeDocument/2006/relationships/image" Target="../media/image131.png" /><Relationship Id="rId36" Type="http://schemas.openxmlformats.org/officeDocument/2006/relationships/image" Target="../media/image132.png" /><Relationship Id="rId37" Type="http://schemas.openxmlformats.org/officeDocument/2006/relationships/image" Target="../media/image11.png" /><Relationship Id="rId38" Type="http://schemas.openxmlformats.org/officeDocument/2006/relationships/image" Target="../media/image92.png" /><Relationship Id="rId39" Type="http://schemas.openxmlformats.org/officeDocument/2006/relationships/image" Target="../media/image93.png" /><Relationship Id="rId40" Type="http://schemas.openxmlformats.org/officeDocument/2006/relationships/image" Target="../media/image12.png" /><Relationship Id="rId41" Type="http://schemas.openxmlformats.org/officeDocument/2006/relationships/image" Target="../media/image133.png" /><Relationship Id="rId42" Type="http://schemas.openxmlformats.org/officeDocument/2006/relationships/image" Target="../media/image3.png" /><Relationship Id="rId43" Type="http://schemas.openxmlformats.org/officeDocument/2006/relationships/image" Target="../media/image4.png" /><Relationship Id="rId44" Type="http://schemas.openxmlformats.org/officeDocument/2006/relationships/image" Target="../media/image13.png" /><Relationship Id="rId45" Type="http://schemas.openxmlformats.org/officeDocument/2006/relationships/image" Target="../media/image6.png" /><Relationship Id="rId46" Type="http://schemas.openxmlformats.org/officeDocument/2006/relationships/image" Target="../media/image9.png" /><Relationship Id="rId47" Type="http://schemas.openxmlformats.org/officeDocument/2006/relationships/image" Target="../media/image10.png" /><Relationship Id="rId48" Type="http://schemas.openxmlformats.org/officeDocument/2006/relationships/image" Target="../media/image15.png" /><Relationship Id="rId49" Type="http://schemas.openxmlformats.org/officeDocument/2006/relationships/image" Target="../media/image5.png" /><Relationship Id="rId50" Type="http://schemas.openxmlformats.org/officeDocument/2006/relationships/image" Target="../media/image8.png" /><Relationship Id="rId51" Type="http://schemas.openxmlformats.org/officeDocument/2006/relationships/image" Target="../media/image79.png" /><Relationship Id="rId52" Type="http://schemas.openxmlformats.org/officeDocument/2006/relationships/image" Target="../media/image78.png" /><Relationship Id="rId53" Type="http://schemas.openxmlformats.org/officeDocument/2006/relationships/image" Target="../media/image81.png" /><Relationship Id="rId54" Type="http://schemas.openxmlformats.org/officeDocument/2006/relationships/image" Target="../media/image80.png" /><Relationship Id="rId55" Type="http://schemas.openxmlformats.org/officeDocument/2006/relationships/image" Target="../media/image83.png" /><Relationship Id="rId56" Type="http://schemas.openxmlformats.org/officeDocument/2006/relationships/image" Target="../media/image134.png" /><Relationship Id="rId57" Type="http://schemas.openxmlformats.org/officeDocument/2006/relationships/image" Target="../media/image84.png" /><Relationship Id="rId58" Type="http://schemas.openxmlformats.org/officeDocument/2006/relationships/image" Target="../media/image85.png" /><Relationship Id="rId59" Type="http://schemas.openxmlformats.org/officeDocument/2006/relationships/image" Target="../media/image86.png" /><Relationship Id="rId60" Type="http://schemas.openxmlformats.org/officeDocument/2006/relationships/image" Target="../media/image33.png" /><Relationship Id="rId61" Type="http://schemas.openxmlformats.org/officeDocument/2006/relationships/image" Target="../media/image68.png" /><Relationship Id="rId62" Type="http://schemas.openxmlformats.org/officeDocument/2006/relationships/image" Target="../media/image35.png" /><Relationship Id="rId63" Type="http://schemas.openxmlformats.org/officeDocument/2006/relationships/image" Target="../media/image36.png" /><Relationship Id="rId64" Type="http://schemas.openxmlformats.org/officeDocument/2006/relationships/image" Target="../media/image37.png" /><Relationship Id="rId65" Type="http://schemas.openxmlformats.org/officeDocument/2006/relationships/image" Target="../media/image69.png" /><Relationship Id="rId66" Type="http://schemas.openxmlformats.org/officeDocument/2006/relationships/image" Target="../media/image70.png" /><Relationship Id="rId67" Type="http://schemas.openxmlformats.org/officeDocument/2006/relationships/image" Target="../media/image38.png" /><Relationship Id="rId68" Type="http://schemas.openxmlformats.org/officeDocument/2006/relationships/image" Target="../media/image39.png" /><Relationship Id="rId69" Type="http://schemas.openxmlformats.org/officeDocument/2006/relationships/image" Target="../media/image40.png" /><Relationship Id="rId70" Type="http://schemas.openxmlformats.org/officeDocument/2006/relationships/image" Target="../media/image41.png" /><Relationship Id="rId71" Type="http://schemas.openxmlformats.org/officeDocument/2006/relationships/image" Target="../media/image42.png" /><Relationship Id="rId72" Type="http://schemas.openxmlformats.org/officeDocument/2006/relationships/image" Target="../media/image71.png" /><Relationship Id="rId73" Type="http://schemas.openxmlformats.org/officeDocument/2006/relationships/image" Target="../media/image72.png" /><Relationship Id="rId74" Type="http://schemas.openxmlformats.org/officeDocument/2006/relationships/image" Target="../media/image73.png" /><Relationship Id="rId75" Type="http://schemas.openxmlformats.org/officeDocument/2006/relationships/image" Target="../media/image26.png" /><Relationship Id="rId76" Type="http://schemas.openxmlformats.org/officeDocument/2006/relationships/image" Target="../media/image74.png" /><Relationship Id="rId77" Type="http://schemas.openxmlformats.org/officeDocument/2006/relationships/image" Target="../media/image18.png" /><Relationship Id="rId78" Type="http://schemas.openxmlformats.org/officeDocument/2006/relationships/image" Target="../media/image75.png" /><Relationship Id="rId79" Type="http://schemas.openxmlformats.org/officeDocument/2006/relationships/image" Target="../media/image19.png" /><Relationship Id="rId80" Type="http://schemas.openxmlformats.org/officeDocument/2006/relationships/image" Target="../media/image20.png" /><Relationship Id="rId81" Type="http://schemas.openxmlformats.org/officeDocument/2006/relationships/image" Target="../media/image21.png" /><Relationship Id="rId82" Type="http://schemas.openxmlformats.org/officeDocument/2006/relationships/image" Target="../media/image22.png" /><Relationship Id="rId83" Type="http://schemas.openxmlformats.org/officeDocument/2006/relationships/image" Target="../media/image23.png" /><Relationship Id="rId84" Type="http://schemas.openxmlformats.org/officeDocument/2006/relationships/image" Target="../media/image24.png" /><Relationship Id="rId85" Type="http://schemas.openxmlformats.org/officeDocument/2006/relationships/image" Target="../media/image25.png" /><Relationship Id="rId86" Type="http://schemas.openxmlformats.org/officeDocument/2006/relationships/image" Target="../media/image27.png" /><Relationship Id="rId87" Type="http://schemas.openxmlformats.org/officeDocument/2006/relationships/image" Target="../media/image28.png" /><Relationship Id="rId88" Type="http://schemas.openxmlformats.org/officeDocument/2006/relationships/image" Target="../media/image29.png" /><Relationship Id="rId89" Type="http://schemas.openxmlformats.org/officeDocument/2006/relationships/image" Target="../media/image76.png" /><Relationship Id="rId90" Type="http://schemas.openxmlformats.org/officeDocument/2006/relationships/image" Target="../media/image30.png" /><Relationship Id="rId91" Type="http://schemas.openxmlformats.org/officeDocument/2006/relationships/image" Target="../media/image31.png" /><Relationship Id="rId92" Type="http://schemas.openxmlformats.org/officeDocument/2006/relationships/image" Target="../media/image77.png" /><Relationship Id="rId93" Type="http://schemas.openxmlformats.org/officeDocument/2006/relationships/image" Target="../media/image32.png" /><Relationship Id="rId94" Type="http://schemas.openxmlformats.org/officeDocument/2006/relationships/image" Target="../media/image57.png" /><Relationship Id="rId95" Type="http://schemas.openxmlformats.org/officeDocument/2006/relationships/image" Target="../media/image44.png" /><Relationship Id="rId96" Type="http://schemas.openxmlformats.org/officeDocument/2006/relationships/image" Target="../media/image45.png" /><Relationship Id="rId97" Type="http://schemas.openxmlformats.org/officeDocument/2006/relationships/image" Target="../media/image46.png" /><Relationship Id="rId98" Type="http://schemas.openxmlformats.org/officeDocument/2006/relationships/image" Target="../media/image47.png" /><Relationship Id="rId99" Type="http://schemas.openxmlformats.org/officeDocument/2006/relationships/image" Target="../media/image48.png" /><Relationship Id="rId100" Type="http://schemas.openxmlformats.org/officeDocument/2006/relationships/image" Target="../media/image49.png" /><Relationship Id="rId101" Type="http://schemas.openxmlformats.org/officeDocument/2006/relationships/image" Target="../media/image50.png" /><Relationship Id="rId102" Type="http://schemas.openxmlformats.org/officeDocument/2006/relationships/image" Target="../media/image51.png" /><Relationship Id="rId103" Type="http://schemas.openxmlformats.org/officeDocument/2006/relationships/image" Target="../media/image52.png" /><Relationship Id="rId104" Type="http://schemas.openxmlformats.org/officeDocument/2006/relationships/image" Target="../media/image54.png" /><Relationship Id="rId105" Type="http://schemas.openxmlformats.org/officeDocument/2006/relationships/image" Target="../media/image55.png" /><Relationship Id="rId106" Type="http://schemas.openxmlformats.org/officeDocument/2006/relationships/image" Target="../media/image65.png" /><Relationship Id="rId107" Type="http://schemas.openxmlformats.org/officeDocument/2006/relationships/image" Target="../media/image58.png" /><Relationship Id="rId108" Type="http://schemas.openxmlformats.org/officeDocument/2006/relationships/image" Target="../media/image59.png" /><Relationship Id="rId109" Type="http://schemas.openxmlformats.org/officeDocument/2006/relationships/image" Target="../media/image60.png" /><Relationship Id="rId110" Type="http://schemas.openxmlformats.org/officeDocument/2006/relationships/image" Target="../media/image61.png" /><Relationship Id="rId111" Type="http://schemas.openxmlformats.org/officeDocument/2006/relationships/image" Target="../media/image62.png" /><Relationship Id="rId112" Type="http://schemas.openxmlformats.org/officeDocument/2006/relationships/image" Target="../media/image63.png" /><Relationship Id="rId113" Type="http://schemas.openxmlformats.org/officeDocument/2006/relationships/image" Target="../media/image64.png" /><Relationship Id="rId114" Type="http://schemas.openxmlformats.org/officeDocument/2006/relationships/image" Target="../media/image66.png" /><Relationship Id="rId115" Type="http://schemas.openxmlformats.org/officeDocument/2006/relationships/image" Target="../media/image6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238125</xdr:colOff>
      <xdr:row>48</xdr:row>
      <xdr:rowOff>285750</xdr:rowOff>
    </xdr:from>
    <xdr:to>
      <xdr:col>59</xdr:col>
      <xdr:colOff>581025</xdr:colOff>
      <xdr:row>68</xdr:row>
      <xdr:rowOff>66675</xdr:rowOff>
    </xdr:to>
    <xdr:pic>
      <xdr:nvPicPr>
        <xdr:cNvPr id="1" name="Picture 17" descr="tt2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07625" y="20507325"/>
          <a:ext cx="12534900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24</xdr:row>
      <xdr:rowOff>266700</xdr:rowOff>
    </xdr:from>
    <xdr:to>
      <xdr:col>8</xdr:col>
      <xdr:colOff>228600</xdr:colOff>
      <xdr:row>28</xdr:row>
      <xdr:rowOff>257175</xdr:rowOff>
    </xdr:to>
    <xdr:pic>
      <xdr:nvPicPr>
        <xdr:cNvPr id="2" name="Picture 43" descr="ttn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0153650"/>
          <a:ext cx="16764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24</xdr:row>
      <xdr:rowOff>409575</xdr:rowOff>
    </xdr:from>
    <xdr:to>
      <xdr:col>12</xdr:col>
      <xdr:colOff>209550</xdr:colOff>
      <xdr:row>29</xdr:row>
      <xdr:rowOff>333375</xdr:rowOff>
    </xdr:to>
    <xdr:pic>
      <xdr:nvPicPr>
        <xdr:cNvPr id="3" name="Picture 44" descr="ttn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296525"/>
          <a:ext cx="1905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25</xdr:row>
      <xdr:rowOff>66675</xdr:rowOff>
    </xdr:from>
    <xdr:to>
      <xdr:col>16</xdr:col>
      <xdr:colOff>104775</xdr:colOff>
      <xdr:row>29</xdr:row>
      <xdr:rowOff>352425</xdr:rowOff>
    </xdr:to>
    <xdr:pic>
      <xdr:nvPicPr>
        <xdr:cNvPr id="4" name="Picture 45" descr="ttn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10382250"/>
          <a:ext cx="2085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20</xdr:row>
      <xdr:rowOff>104775</xdr:rowOff>
    </xdr:from>
    <xdr:to>
      <xdr:col>12</xdr:col>
      <xdr:colOff>200025</xdr:colOff>
      <xdr:row>24</xdr:row>
      <xdr:rowOff>371475</xdr:rowOff>
    </xdr:to>
    <xdr:pic>
      <xdr:nvPicPr>
        <xdr:cNvPr id="5" name="Picture 47" descr="tt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05400" y="8267700"/>
          <a:ext cx="2028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20</xdr:row>
      <xdr:rowOff>133350</xdr:rowOff>
    </xdr:from>
    <xdr:to>
      <xdr:col>16</xdr:col>
      <xdr:colOff>104775</xdr:colOff>
      <xdr:row>25</xdr:row>
      <xdr:rowOff>0</xdr:rowOff>
    </xdr:to>
    <xdr:pic>
      <xdr:nvPicPr>
        <xdr:cNvPr id="6" name="Picture 48" descr="tt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1875" y="8296275"/>
          <a:ext cx="20955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20</xdr:row>
      <xdr:rowOff>66675</xdr:rowOff>
    </xdr:from>
    <xdr:to>
      <xdr:col>2</xdr:col>
      <xdr:colOff>257175</xdr:colOff>
      <xdr:row>24</xdr:row>
      <xdr:rowOff>28575</xdr:rowOff>
    </xdr:to>
    <xdr:pic>
      <xdr:nvPicPr>
        <xdr:cNvPr id="7" name="Picture 5" descr="ek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8229600"/>
          <a:ext cx="419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20</xdr:row>
      <xdr:rowOff>47625</xdr:rowOff>
    </xdr:from>
    <xdr:to>
      <xdr:col>3</xdr:col>
      <xdr:colOff>161925</xdr:colOff>
      <xdr:row>24</xdr:row>
      <xdr:rowOff>28575</xdr:rowOff>
    </xdr:to>
    <xdr:pic>
      <xdr:nvPicPr>
        <xdr:cNvPr id="8" name="Picture 10" descr="n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8210550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</xdr:row>
      <xdr:rowOff>66675</xdr:rowOff>
    </xdr:from>
    <xdr:to>
      <xdr:col>1</xdr:col>
      <xdr:colOff>361950</xdr:colOff>
      <xdr:row>21</xdr:row>
      <xdr:rowOff>104775</xdr:rowOff>
    </xdr:to>
    <xdr:pic>
      <xdr:nvPicPr>
        <xdr:cNvPr id="9" name="Picture 20" descr="on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822960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</xdr:row>
      <xdr:rowOff>276225</xdr:rowOff>
    </xdr:from>
    <xdr:to>
      <xdr:col>1</xdr:col>
      <xdr:colOff>361950</xdr:colOff>
      <xdr:row>22</xdr:row>
      <xdr:rowOff>304800</xdr:rowOff>
    </xdr:to>
    <xdr:pic>
      <xdr:nvPicPr>
        <xdr:cNvPr id="10" name="Picture 26" descr="t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887730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20</xdr:row>
      <xdr:rowOff>85725</xdr:rowOff>
    </xdr:from>
    <xdr:to>
      <xdr:col>8</xdr:col>
      <xdr:colOff>295275</xdr:colOff>
      <xdr:row>24</xdr:row>
      <xdr:rowOff>180975</xdr:rowOff>
    </xdr:to>
    <xdr:pic>
      <xdr:nvPicPr>
        <xdr:cNvPr id="11" name="Picture 46" descr="ttx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8248650"/>
          <a:ext cx="17145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</xdr:row>
      <xdr:rowOff>247650</xdr:rowOff>
    </xdr:from>
    <xdr:to>
      <xdr:col>19</xdr:col>
      <xdr:colOff>342900</xdr:colOff>
      <xdr:row>18</xdr:row>
      <xdr:rowOff>9525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" y="1514475"/>
          <a:ext cx="11163300" cy="579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0</xdr:colOff>
      <xdr:row>11</xdr:row>
      <xdr:rowOff>190500</xdr:rowOff>
    </xdr:from>
    <xdr:to>
      <xdr:col>45</xdr:col>
      <xdr:colOff>304800</xdr:colOff>
      <xdr:row>12</xdr:row>
      <xdr:rowOff>428625</xdr:rowOff>
    </xdr:to>
    <xdr:pic>
      <xdr:nvPicPr>
        <xdr:cNvPr id="13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27100" y="446722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0</xdr:colOff>
      <xdr:row>19</xdr:row>
      <xdr:rowOff>190500</xdr:rowOff>
    </xdr:from>
    <xdr:to>
      <xdr:col>45</xdr:col>
      <xdr:colOff>304800</xdr:colOff>
      <xdr:row>20</xdr:row>
      <xdr:rowOff>428625</xdr:rowOff>
    </xdr:to>
    <xdr:pic>
      <xdr:nvPicPr>
        <xdr:cNvPr id="14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27100" y="791527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0</xdr:colOff>
      <xdr:row>27</xdr:row>
      <xdr:rowOff>190500</xdr:rowOff>
    </xdr:from>
    <xdr:to>
      <xdr:col>45</xdr:col>
      <xdr:colOff>304800</xdr:colOff>
      <xdr:row>28</xdr:row>
      <xdr:rowOff>428625</xdr:rowOff>
    </xdr:to>
    <xdr:pic>
      <xdr:nvPicPr>
        <xdr:cNvPr id="15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27100" y="1136332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0</xdr:colOff>
      <xdr:row>35</xdr:row>
      <xdr:rowOff>190500</xdr:rowOff>
    </xdr:from>
    <xdr:to>
      <xdr:col>45</xdr:col>
      <xdr:colOff>304800</xdr:colOff>
      <xdr:row>36</xdr:row>
      <xdr:rowOff>428625</xdr:rowOff>
    </xdr:to>
    <xdr:pic>
      <xdr:nvPicPr>
        <xdr:cNvPr id="16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27100" y="1481137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0</xdr:colOff>
      <xdr:row>43</xdr:row>
      <xdr:rowOff>190500</xdr:rowOff>
    </xdr:from>
    <xdr:to>
      <xdr:col>45</xdr:col>
      <xdr:colOff>304800</xdr:colOff>
      <xdr:row>44</xdr:row>
      <xdr:rowOff>428625</xdr:rowOff>
    </xdr:to>
    <xdr:pic>
      <xdr:nvPicPr>
        <xdr:cNvPr id="17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27100" y="1825942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0</xdr:colOff>
      <xdr:row>11</xdr:row>
      <xdr:rowOff>190500</xdr:rowOff>
    </xdr:from>
    <xdr:to>
      <xdr:col>64</xdr:col>
      <xdr:colOff>304800</xdr:colOff>
      <xdr:row>12</xdr:row>
      <xdr:rowOff>428625</xdr:rowOff>
    </xdr:to>
    <xdr:pic>
      <xdr:nvPicPr>
        <xdr:cNvPr id="18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909500" y="446722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0</xdr:colOff>
      <xdr:row>19</xdr:row>
      <xdr:rowOff>190500</xdr:rowOff>
    </xdr:from>
    <xdr:to>
      <xdr:col>64</xdr:col>
      <xdr:colOff>304800</xdr:colOff>
      <xdr:row>20</xdr:row>
      <xdr:rowOff>428625</xdr:rowOff>
    </xdr:to>
    <xdr:pic>
      <xdr:nvPicPr>
        <xdr:cNvPr id="19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909500" y="791527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0</xdr:colOff>
      <xdr:row>27</xdr:row>
      <xdr:rowOff>190500</xdr:rowOff>
    </xdr:from>
    <xdr:to>
      <xdr:col>64</xdr:col>
      <xdr:colOff>304800</xdr:colOff>
      <xdr:row>28</xdr:row>
      <xdr:rowOff>428625</xdr:rowOff>
    </xdr:to>
    <xdr:pic>
      <xdr:nvPicPr>
        <xdr:cNvPr id="20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909500" y="1136332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0</xdr:colOff>
      <xdr:row>35</xdr:row>
      <xdr:rowOff>190500</xdr:rowOff>
    </xdr:from>
    <xdr:to>
      <xdr:col>64</xdr:col>
      <xdr:colOff>304800</xdr:colOff>
      <xdr:row>36</xdr:row>
      <xdr:rowOff>428625</xdr:rowOff>
    </xdr:to>
    <xdr:pic>
      <xdr:nvPicPr>
        <xdr:cNvPr id="21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909500" y="1481137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0</xdr:colOff>
      <xdr:row>43</xdr:row>
      <xdr:rowOff>190500</xdr:rowOff>
    </xdr:from>
    <xdr:to>
      <xdr:col>64</xdr:col>
      <xdr:colOff>304800</xdr:colOff>
      <xdr:row>44</xdr:row>
      <xdr:rowOff>428625</xdr:rowOff>
    </xdr:to>
    <xdr:pic>
      <xdr:nvPicPr>
        <xdr:cNvPr id="22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909500" y="1825942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11</xdr:row>
      <xdr:rowOff>190500</xdr:rowOff>
    </xdr:from>
    <xdr:to>
      <xdr:col>30</xdr:col>
      <xdr:colOff>304800</xdr:colOff>
      <xdr:row>12</xdr:row>
      <xdr:rowOff>428625</xdr:rowOff>
    </xdr:to>
    <xdr:pic>
      <xdr:nvPicPr>
        <xdr:cNvPr id="23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535525" y="446722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19</xdr:row>
      <xdr:rowOff>190500</xdr:rowOff>
    </xdr:from>
    <xdr:to>
      <xdr:col>30</xdr:col>
      <xdr:colOff>304800</xdr:colOff>
      <xdr:row>20</xdr:row>
      <xdr:rowOff>428625</xdr:rowOff>
    </xdr:to>
    <xdr:pic>
      <xdr:nvPicPr>
        <xdr:cNvPr id="24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535525" y="791527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27</xdr:row>
      <xdr:rowOff>190500</xdr:rowOff>
    </xdr:from>
    <xdr:to>
      <xdr:col>30</xdr:col>
      <xdr:colOff>304800</xdr:colOff>
      <xdr:row>28</xdr:row>
      <xdr:rowOff>428625</xdr:rowOff>
    </xdr:to>
    <xdr:pic>
      <xdr:nvPicPr>
        <xdr:cNvPr id="25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535525" y="1136332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35</xdr:row>
      <xdr:rowOff>190500</xdr:rowOff>
    </xdr:from>
    <xdr:to>
      <xdr:col>30</xdr:col>
      <xdr:colOff>304800</xdr:colOff>
      <xdr:row>36</xdr:row>
      <xdr:rowOff>428625</xdr:rowOff>
    </xdr:to>
    <xdr:pic>
      <xdr:nvPicPr>
        <xdr:cNvPr id="26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535525" y="1481137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43</xdr:row>
      <xdr:rowOff>190500</xdr:rowOff>
    </xdr:from>
    <xdr:to>
      <xdr:col>30</xdr:col>
      <xdr:colOff>304800</xdr:colOff>
      <xdr:row>44</xdr:row>
      <xdr:rowOff>428625</xdr:rowOff>
    </xdr:to>
    <xdr:pic>
      <xdr:nvPicPr>
        <xdr:cNvPr id="27" name="Picture 18" descr="arrowd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535525" y="1825942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24</xdr:row>
      <xdr:rowOff>276225</xdr:rowOff>
    </xdr:from>
    <xdr:to>
      <xdr:col>2</xdr:col>
      <xdr:colOff>390525</xdr:colOff>
      <xdr:row>28</xdr:row>
      <xdr:rowOff>238125</xdr:rowOff>
    </xdr:to>
    <xdr:pic>
      <xdr:nvPicPr>
        <xdr:cNvPr id="28" name="Picture 5" descr="ek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" y="10163175"/>
          <a:ext cx="419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24</xdr:row>
      <xdr:rowOff>333375</xdr:rowOff>
    </xdr:from>
    <xdr:to>
      <xdr:col>3</xdr:col>
      <xdr:colOff>390525</xdr:colOff>
      <xdr:row>28</xdr:row>
      <xdr:rowOff>314325</xdr:rowOff>
    </xdr:to>
    <xdr:pic>
      <xdr:nvPicPr>
        <xdr:cNvPr id="29" name="Picture 10" descr="n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0175" y="10220325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295275</xdr:rowOff>
    </xdr:from>
    <xdr:to>
      <xdr:col>1</xdr:col>
      <xdr:colOff>428625</xdr:colOff>
      <xdr:row>25</xdr:row>
      <xdr:rowOff>333375</xdr:rowOff>
    </xdr:to>
    <xdr:pic>
      <xdr:nvPicPr>
        <xdr:cNvPr id="30" name="Picture 20" descr="on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0182225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26</xdr:row>
      <xdr:rowOff>76200</xdr:rowOff>
    </xdr:from>
    <xdr:to>
      <xdr:col>1</xdr:col>
      <xdr:colOff>352425</xdr:colOff>
      <xdr:row>27</xdr:row>
      <xdr:rowOff>104775</xdr:rowOff>
    </xdr:to>
    <xdr:pic>
      <xdr:nvPicPr>
        <xdr:cNvPr id="31" name="Picture 26" descr="t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1082040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</xdr:row>
      <xdr:rowOff>95250</xdr:rowOff>
    </xdr:from>
    <xdr:to>
      <xdr:col>14</xdr:col>
      <xdr:colOff>495300</xdr:colOff>
      <xdr:row>6</xdr:row>
      <xdr:rowOff>333375</xdr:rowOff>
    </xdr:to>
    <xdr:pic>
      <xdr:nvPicPr>
        <xdr:cNvPr id="1" name="Picture 1" descr="ag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66700"/>
          <a:ext cx="13525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44</xdr:row>
      <xdr:rowOff>57150</xdr:rowOff>
    </xdr:from>
    <xdr:to>
      <xdr:col>9</xdr:col>
      <xdr:colOff>171450</xdr:colOff>
      <xdr:row>48</xdr:row>
      <xdr:rowOff>0</xdr:rowOff>
    </xdr:to>
    <xdr:pic>
      <xdr:nvPicPr>
        <xdr:cNvPr id="2" name="Picture 2" descr="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9525000"/>
          <a:ext cx="419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40</xdr:row>
      <xdr:rowOff>142875</xdr:rowOff>
    </xdr:from>
    <xdr:to>
      <xdr:col>7</xdr:col>
      <xdr:colOff>561975</xdr:colOff>
      <xdr:row>43</xdr:row>
      <xdr:rowOff>66675</xdr:rowOff>
    </xdr:to>
    <xdr:pic>
      <xdr:nvPicPr>
        <xdr:cNvPr id="3" name="Picture 5" descr="u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8963025"/>
          <a:ext cx="285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37</xdr:row>
      <xdr:rowOff>180975</xdr:rowOff>
    </xdr:from>
    <xdr:to>
      <xdr:col>8</xdr:col>
      <xdr:colOff>523875</xdr:colOff>
      <xdr:row>38</xdr:row>
      <xdr:rowOff>66675</xdr:rowOff>
    </xdr:to>
    <xdr:pic>
      <xdr:nvPicPr>
        <xdr:cNvPr id="4" name="Picture 7" descr="t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9675" y="833437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35</xdr:row>
      <xdr:rowOff>85725</xdr:rowOff>
    </xdr:from>
    <xdr:to>
      <xdr:col>8</xdr:col>
      <xdr:colOff>571500</xdr:colOff>
      <xdr:row>36</xdr:row>
      <xdr:rowOff>47625</xdr:rowOff>
    </xdr:to>
    <xdr:pic>
      <xdr:nvPicPr>
        <xdr:cNvPr id="5" name="Picture 8" descr="s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7915275"/>
          <a:ext cx="7048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36</xdr:row>
      <xdr:rowOff>95250</xdr:rowOff>
    </xdr:from>
    <xdr:to>
      <xdr:col>8</xdr:col>
      <xdr:colOff>381000</xdr:colOff>
      <xdr:row>37</xdr:row>
      <xdr:rowOff>95250</xdr:rowOff>
    </xdr:to>
    <xdr:pic>
      <xdr:nvPicPr>
        <xdr:cNvPr id="6" name="Picture 9" descr="s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10150" y="8086725"/>
          <a:ext cx="447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32</xdr:row>
      <xdr:rowOff>19050</xdr:rowOff>
    </xdr:from>
    <xdr:to>
      <xdr:col>8</xdr:col>
      <xdr:colOff>276225</xdr:colOff>
      <xdr:row>35</xdr:row>
      <xdr:rowOff>57150</xdr:rowOff>
    </xdr:to>
    <xdr:pic>
      <xdr:nvPicPr>
        <xdr:cNvPr id="7" name="Picture 10" descr="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7362825"/>
          <a:ext cx="238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30</xdr:row>
      <xdr:rowOff>47625</xdr:rowOff>
    </xdr:from>
    <xdr:to>
      <xdr:col>8</xdr:col>
      <xdr:colOff>581025</xdr:colOff>
      <xdr:row>30</xdr:row>
      <xdr:rowOff>266700</xdr:rowOff>
    </xdr:to>
    <xdr:pic>
      <xdr:nvPicPr>
        <xdr:cNvPr id="8" name="Picture 11" descr="r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48275" y="6800850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30</xdr:row>
      <xdr:rowOff>57150</xdr:rowOff>
    </xdr:from>
    <xdr:to>
      <xdr:col>8</xdr:col>
      <xdr:colOff>66675</xdr:colOff>
      <xdr:row>30</xdr:row>
      <xdr:rowOff>285750</xdr:rowOff>
    </xdr:to>
    <xdr:pic>
      <xdr:nvPicPr>
        <xdr:cNvPr id="9" name="Picture 12" descr="r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68103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37</xdr:row>
      <xdr:rowOff>57150</xdr:rowOff>
    </xdr:from>
    <xdr:to>
      <xdr:col>6</xdr:col>
      <xdr:colOff>1104900</xdr:colOff>
      <xdr:row>39</xdr:row>
      <xdr:rowOff>9525</xdr:rowOff>
    </xdr:to>
    <xdr:pic>
      <xdr:nvPicPr>
        <xdr:cNvPr id="10" name="Picture 13" descr="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00525" y="8210550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40</xdr:row>
      <xdr:rowOff>85725</xdr:rowOff>
    </xdr:from>
    <xdr:to>
      <xdr:col>8</xdr:col>
      <xdr:colOff>466725</xdr:colOff>
      <xdr:row>43</xdr:row>
      <xdr:rowOff>142875</xdr:rowOff>
    </xdr:to>
    <xdr:pic>
      <xdr:nvPicPr>
        <xdr:cNvPr id="11" name="Picture 14" descr="ou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72075" y="8905875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1019175</xdr:colOff>
      <xdr:row>33</xdr:row>
      <xdr:rowOff>142875</xdr:rowOff>
    </xdr:from>
    <xdr:to>
      <xdr:col>7</xdr:col>
      <xdr:colOff>161925</xdr:colOff>
      <xdr:row>36</xdr:row>
      <xdr:rowOff>57150</xdr:rowOff>
    </xdr:to>
    <xdr:pic>
      <xdr:nvPicPr>
        <xdr:cNvPr id="12" name="Picture 15" descr="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33875" y="7648575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44</xdr:row>
      <xdr:rowOff>19050</xdr:rowOff>
    </xdr:from>
    <xdr:to>
      <xdr:col>6</xdr:col>
      <xdr:colOff>66675</xdr:colOff>
      <xdr:row>45</xdr:row>
      <xdr:rowOff>19050</xdr:rowOff>
    </xdr:to>
    <xdr:pic>
      <xdr:nvPicPr>
        <xdr:cNvPr id="13" name="Picture 16" descr="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9850" y="94869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42</xdr:row>
      <xdr:rowOff>104775</xdr:rowOff>
    </xdr:from>
    <xdr:to>
      <xdr:col>6</xdr:col>
      <xdr:colOff>733425</xdr:colOff>
      <xdr:row>46</xdr:row>
      <xdr:rowOff>28575</xdr:rowOff>
    </xdr:to>
    <xdr:pic>
      <xdr:nvPicPr>
        <xdr:cNvPr id="14" name="Picture 17" descr="n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62350" y="92487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33</xdr:row>
      <xdr:rowOff>66675</xdr:rowOff>
    </xdr:from>
    <xdr:to>
      <xdr:col>6</xdr:col>
      <xdr:colOff>781050</xdr:colOff>
      <xdr:row>36</xdr:row>
      <xdr:rowOff>152400</xdr:rowOff>
    </xdr:to>
    <xdr:pic>
      <xdr:nvPicPr>
        <xdr:cNvPr id="15" name="Picture 19" descr="m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09975" y="75723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38</xdr:row>
      <xdr:rowOff>95250</xdr:rowOff>
    </xdr:from>
    <xdr:to>
      <xdr:col>6</xdr:col>
      <xdr:colOff>123825</xdr:colOff>
      <xdr:row>41</xdr:row>
      <xdr:rowOff>47625</xdr:rowOff>
    </xdr:to>
    <xdr:pic>
      <xdr:nvPicPr>
        <xdr:cNvPr id="16" name="Picture 20" descr="l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47950" y="85915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37</xdr:row>
      <xdr:rowOff>28575</xdr:rowOff>
    </xdr:from>
    <xdr:to>
      <xdr:col>5</xdr:col>
      <xdr:colOff>466725</xdr:colOff>
      <xdr:row>38</xdr:row>
      <xdr:rowOff>28575</xdr:rowOff>
    </xdr:to>
    <xdr:pic>
      <xdr:nvPicPr>
        <xdr:cNvPr id="17" name="Picture 22" descr="k_q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28925" y="818197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45</xdr:row>
      <xdr:rowOff>9525</xdr:rowOff>
    </xdr:from>
    <xdr:to>
      <xdr:col>4</xdr:col>
      <xdr:colOff>295275</xdr:colOff>
      <xdr:row>46</xdr:row>
      <xdr:rowOff>28575</xdr:rowOff>
    </xdr:to>
    <xdr:pic>
      <xdr:nvPicPr>
        <xdr:cNvPr id="18" name="Picture 23" descr="k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62150" y="9639300"/>
          <a:ext cx="428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43</xdr:row>
      <xdr:rowOff>152400</xdr:rowOff>
    </xdr:from>
    <xdr:to>
      <xdr:col>8</xdr:col>
      <xdr:colOff>180975</xdr:colOff>
      <xdr:row>47</xdr:row>
      <xdr:rowOff>66675</xdr:rowOff>
    </xdr:to>
    <xdr:pic>
      <xdr:nvPicPr>
        <xdr:cNvPr id="19" name="Picture 24" descr="i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67300" y="9458325"/>
          <a:ext cx="190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10</xdr:row>
      <xdr:rowOff>19050</xdr:rowOff>
    </xdr:from>
    <xdr:to>
      <xdr:col>19</xdr:col>
      <xdr:colOff>581025</xdr:colOff>
      <xdr:row>22</xdr:row>
      <xdr:rowOff>76200</xdr:rowOff>
    </xdr:to>
    <xdr:pic>
      <xdr:nvPicPr>
        <xdr:cNvPr id="20" name="Picture 33" descr="cartu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391775" y="3533775"/>
          <a:ext cx="14287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18</xdr:row>
      <xdr:rowOff>152400</xdr:rowOff>
    </xdr:from>
    <xdr:to>
      <xdr:col>16</xdr:col>
      <xdr:colOff>381000</xdr:colOff>
      <xdr:row>24</xdr:row>
      <xdr:rowOff>38100</xdr:rowOff>
    </xdr:to>
    <xdr:pic>
      <xdr:nvPicPr>
        <xdr:cNvPr id="21" name="Picture 184" descr="ide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877425" y="4962525"/>
          <a:ext cx="200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142875</xdr:rowOff>
    </xdr:from>
    <xdr:to>
      <xdr:col>1</xdr:col>
      <xdr:colOff>238125</xdr:colOff>
      <xdr:row>36</xdr:row>
      <xdr:rowOff>85725</xdr:rowOff>
    </xdr:to>
    <xdr:pic>
      <xdr:nvPicPr>
        <xdr:cNvPr id="22" name="Picture 1" descr="a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748665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33</xdr:row>
      <xdr:rowOff>28575</xdr:rowOff>
    </xdr:from>
    <xdr:to>
      <xdr:col>4</xdr:col>
      <xdr:colOff>381000</xdr:colOff>
      <xdr:row>35</xdr:row>
      <xdr:rowOff>38100</xdr:rowOff>
    </xdr:to>
    <xdr:pic>
      <xdr:nvPicPr>
        <xdr:cNvPr id="23" name="Picture 27" descr="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52650" y="75342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45</xdr:row>
      <xdr:rowOff>95250</xdr:rowOff>
    </xdr:from>
    <xdr:to>
      <xdr:col>2</xdr:col>
      <xdr:colOff>600075</xdr:colOff>
      <xdr:row>47</xdr:row>
      <xdr:rowOff>0</xdr:rowOff>
    </xdr:to>
    <xdr:pic>
      <xdr:nvPicPr>
        <xdr:cNvPr id="24" name="Picture 28" descr="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71550" y="9725025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36</xdr:row>
      <xdr:rowOff>57150</xdr:rowOff>
    </xdr:from>
    <xdr:to>
      <xdr:col>3</xdr:col>
      <xdr:colOff>19050</xdr:colOff>
      <xdr:row>38</xdr:row>
      <xdr:rowOff>0</xdr:rowOff>
    </xdr:to>
    <xdr:pic>
      <xdr:nvPicPr>
        <xdr:cNvPr id="25" name="Picture 29" descr="dj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90600" y="80486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95250</xdr:rowOff>
    </xdr:from>
    <xdr:to>
      <xdr:col>3</xdr:col>
      <xdr:colOff>95250</xdr:colOff>
      <xdr:row>41</xdr:row>
      <xdr:rowOff>38100</xdr:rowOff>
    </xdr:to>
    <xdr:pic>
      <xdr:nvPicPr>
        <xdr:cNvPr id="26" name="Picture 30" descr="d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00" y="8753475"/>
          <a:ext cx="628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33</xdr:row>
      <xdr:rowOff>47625</xdr:rowOff>
    </xdr:from>
    <xdr:to>
      <xdr:col>3</xdr:col>
      <xdr:colOff>85725</xdr:colOff>
      <xdr:row>34</xdr:row>
      <xdr:rowOff>133350</xdr:rowOff>
    </xdr:to>
    <xdr:pic>
      <xdr:nvPicPr>
        <xdr:cNvPr id="27" name="Picture 31" descr="ch_kh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19150" y="755332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50</xdr:row>
      <xdr:rowOff>19050</xdr:rowOff>
    </xdr:from>
    <xdr:to>
      <xdr:col>30</xdr:col>
      <xdr:colOff>76200</xdr:colOff>
      <xdr:row>60</xdr:row>
      <xdr:rowOff>400050</xdr:rowOff>
    </xdr:to>
    <xdr:pic>
      <xdr:nvPicPr>
        <xdr:cNvPr id="28" name="Picture 15" descr="1colum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886950" y="10725150"/>
          <a:ext cx="81343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60</xdr:row>
      <xdr:rowOff>76200</xdr:rowOff>
    </xdr:from>
    <xdr:to>
      <xdr:col>1</xdr:col>
      <xdr:colOff>323850</xdr:colOff>
      <xdr:row>60</xdr:row>
      <xdr:rowOff>428625</xdr:rowOff>
    </xdr:to>
    <xdr:pic>
      <xdr:nvPicPr>
        <xdr:cNvPr id="29" name="Picture 32" descr="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7675" y="12534900"/>
          <a:ext cx="142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60</xdr:row>
      <xdr:rowOff>57150</xdr:rowOff>
    </xdr:from>
    <xdr:to>
      <xdr:col>3</xdr:col>
      <xdr:colOff>9525</xdr:colOff>
      <xdr:row>60</xdr:row>
      <xdr:rowOff>371475</xdr:rowOff>
    </xdr:to>
    <xdr:pic>
      <xdr:nvPicPr>
        <xdr:cNvPr id="30" name="Picture 33" descr="10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28700" y="125158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60</xdr:row>
      <xdr:rowOff>85725</xdr:rowOff>
    </xdr:from>
    <xdr:to>
      <xdr:col>4</xdr:col>
      <xdr:colOff>171450</xdr:colOff>
      <xdr:row>61</xdr:row>
      <xdr:rowOff>38100</xdr:rowOff>
    </xdr:to>
    <xdr:pic>
      <xdr:nvPicPr>
        <xdr:cNvPr id="31" name="Picture 35" descr="100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62150" y="12544425"/>
          <a:ext cx="304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51</xdr:row>
      <xdr:rowOff>104775</xdr:rowOff>
    </xdr:from>
    <xdr:to>
      <xdr:col>14</xdr:col>
      <xdr:colOff>9525</xdr:colOff>
      <xdr:row>57</xdr:row>
      <xdr:rowOff>47625</xdr:rowOff>
    </xdr:to>
    <xdr:pic>
      <xdr:nvPicPr>
        <xdr:cNvPr id="32" name="Picture 37" descr="number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2425" y="10972800"/>
          <a:ext cx="8286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60</xdr:row>
      <xdr:rowOff>57150</xdr:rowOff>
    </xdr:from>
    <xdr:to>
      <xdr:col>6</xdr:col>
      <xdr:colOff>581025</xdr:colOff>
      <xdr:row>61</xdr:row>
      <xdr:rowOff>123825</xdr:rowOff>
    </xdr:to>
    <xdr:pic>
      <xdr:nvPicPr>
        <xdr:cNvPr id="33" name="Picture 38" descr="10k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71875" y="12515850"/>
          <a:ext cx="323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60</xdr:row>
      <xdr:rowOff>114300</xdr:rowOff>
    </xdr:from>
    <xdr:to>
      <xdr:col>8</xdr:col>
      <xdr:colOff>409575</xdr:colOff>
      <xdr:row>61</xdr:row>
      <xdr:rowOff>95250</xdr:rowOff>
    </xdr:to>
    <xdr:pic>
      <xdr:nvPicPr>
        <xdr:cNvPr id="34" name="Picture 39" descr="100k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05350" y="1257300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59</xdr:row>
      <xdr:rowOff>352425</xdr:rowOff>
    </xdr:from>
    <xdr:to>
      <xdr:col>9</xdr:col>
      <xdr:colOff>466725</xdr:colOff>
      <xdr:row>61</xdr:row>
      <xdr:rowOff>123825</xdr:rowOff>
    </xdr:to>
    <xdr:pic>
      <xdr:nvPicPr>
        <xdr:cNvPr id="35" name="Picture 40" descr="1000k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562600" y="123825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60</xdr:row>
      <xdr:rowOff>28575</xdr:rowOff>
    </xdr:from>
    <xdr:to>
      <xdr:col>5</xdr:col>
      <xdr:colOff>390525</xdr:colOff>
      <xdr:row>61</xdr:row>
      <xdr:rowOff>123825</xdr:rowOff>
    </xdr:to>
    <xdr:pic>
      <xdr:nvPicPr>
        <xdr:cNvPr id="36" name="Picture 41" descr="10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00350" y="12487275"/>
          <a:ext cx="29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228600</xdr:colOff>
      <xdr:row>26</xdr:row>
      <xdr:rowOff>57150</xdr:rowOff>
    </xdr:from>
    <xdr:to>
      <xdr:col>28</xdr:col>
      <xdr:colOff>571500</xdr:colOff>
      <xdr:row>30</xdr:row>
      <xdr:rowOff>219075</xdr:rowOff>
    </xdr:to>
    <xdr:pic>
      <xdr:nvPicPr>
        <xdr:cNvPr id="37" name="Picture 3" descr="bvelder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6344900" y="616267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171450</xdr:colOff>
      <xdr:row>26</xdr:row>
      <xdr:rowOff>104775</xdr:rowOff>
    </xdr:from>
    <xdr:to>
      <xdr:col>31</xdr:col>
      <xdr:colOff>161925</xdr:colOff>
      <xdr:row>30</xdr:row>
      <xdr:rowOff>133350</xdr:rowOff>
    </xdr:to>
    <xdr:pic>
      <xdr:nvPicPr>
        <xdr:cNvPr id="38" name="Picture 7" descr="dadof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7506950" y="6210300"/>
          <a:ext cx="1209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31</xdr:row>
      <xdr:rowOff>114300</xdr:rowOff>
    </xdr:from>
    <xdr:to>
      <xdr:col>29</xdr:col>
      <xdr:colOff>581025</xdr:colOff>
      <xdr:row>36</xdr:row>
      <xdr:rowOff>142875</xdr:rowOff>
    </xdr:to>
    <xdr:pic>
      <xdr:nvPicPr>
        <xdr:cNvPr id="39" name="Picture 11" descr="lifehel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6821150" y="7296150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8</xdr:row>
      <xdr:rowOff>28575</xdr:rowOff>
    </xdr:from>
    <xdr:to>
      <xdr:col>22</xdr:col>
      <xdr:colOff>590550</xdr:colOff>
      <xdr:row>39</xdr:row>
      <xdr:rowOff>114300</xdr:rowOff>
    </xdr:to>
    <xdr:pic>
      <xdr:nvPicPr>
        <xdr:cNvPr id="40" name="Picture 15" descr="1column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991975" y="3219450"/>
          <a:ext cx="1666875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200025</xdr:colOff>
      <xdr:row>11</xdr:row>
      <xdr:rowOff>19050</xdr:rowOff>
    </xdr:from>
    <xdr:to>
      <xdr:col>30</xdr:col>
      <xdr:colOff>57150</xdr:colOff>
      <xdr:row>17</xdr:row>
      <xdr:rowOff>9525</xdr:rowOff>
    </xdr:to>
    <xdr:pic>
      <xdr:nvPicPr>
        <xdr:cNvPr id="41" name="Picture 1" descr="xaquant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925925" y="3695700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342900</xdr:colOff>
      <xdr:row>15</xdr:row>
      <xdr:rowOff>161925</xdr:rowOff>
    </xdr:from>
    <xdr:to>
      <xdr:col>25</xdr:col>
      <xdr:colOff>266700</xdr:colOff>
      <xdr:row>25</xdr:row>
      <xdr:rowOff>95250</xdr:rowOff>
    </xdr:to>
    <xdr:pic>
      <xdr:nvPicPr>
        <xdr:cNvPr id="42" name="Picture 2" descr="blvddad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4020800" y="4486275"/>
          <a:ext cx="1143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438150</xdr:colOff>
      <xdr:row>34</xdr:row>
      <xdr:rowOff>152400</xdr:rowOff>
    </xdr:from>
    <xdr:to>
      <xdr:col>25</xdr:col>
      <xdr:colOff>371475</xdr:colOff>
      <xdr:row>43</xdr:row>
      <xdr:rowOff>47625</xdr:rowOff>
    </xdr:to>
    <xdr:pic>
      <xdr:nvPicPr>
        <xdr:cNvPr id="43" name="Picture 4" descr="chldmom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4116050" y="7820025"/>
          <a:ext cx="1152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323850</xdr:colOff>
      <xdr:row>25</xdr:row>
      <xdr:rowOff>57150</xdr:rowOff>
    </xdr:from>
    <xdr:to>
      <xdr:col>25</xdr:col>
      <xdr:colOff>247650</xdr:colOff>
      <xdr:row>30</xdr:row>
      <xdr:rowOff>95250</xdr:rowOff>
    </xdr:to>
    <xdr:pic>
      <xdr:nvPicPr>
        <xdr:cNvPr id="44" name="Picture 5" descr="chldpop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4001750" y="6000750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15</xdr:row>
      <xdr:rowOff>142875</xdr:rowOff>
    </xdr:from>
    <xdr:to>
      <xdr:col>27</xdr:col>
      <xdr:colOff>571500</xdr:colOff>
      <xdr:row>26</xdr:row>
      <xdr:rowOff>47625</xdr:rowOff>
    </xdr:to>
    <xdr:pic>
      <xdr:nvPicPr>
        <xdr:cNvPr id="45" name="Picture 6" descr="consort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5516225" y="4467225"/>
          <a:ext cx="11715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11</xdr:row>
      <xdr:rowOff>66675</xdr:rowOff>
    </xdr:from>
    <xdr:to>
      <xdr:col>27</xdr:col>
      <xdr:colOff>390525</xdr:colOff>
      <xdr:row>14</xdr:row>
      <xdr:rowOff>133350</xdr:rowOff>
    </xdr:to>
    <xdr:pic>
      <xdr:nvPicPr>
        <xdr:cNvPr id="46" name="Picture 8" descr="friend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5525750" y="374332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27</xdr:row>
      <xdr:rowOff>66675</xdr:rowOff>
    </xdr:from>
    <xdr:to>
      <xdr:col>26</xdr:col>
      <xdr:colOff>514350</xdr:colOff>
      <xdr:row>30</xdr:row>
      <xdr:rowOff>352425</xdr:rowOff>
    </xdr:to>
    <xdr:pic>
      <xdr:nvPicPr>
        <xdr:cNvPr id="47" name="Picture 9" descr="great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5649575" y="6334125"/>
          <a:ext cx="371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17</xdr:row>
      <xdr:rowOff>0</xdr:rowOff>
    </xdr:from>
    <xdr:to>
      <xdr:col>29</xdr:col>
      <xdr:colOff>533400</xdr:colOff>
      <xdr:row>24</xdr:row>
      <xdr:rowOff>133350</xdr:rowOff>
    </xdr:to>
    <xdr:pic>
      <xdr:nvPicPr>
        <xdr:cNvPr id="48" name="Picture 10" descr="gtreasr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6906875" y="4648200"/>
          <a:ext cx="96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11</xdr:row>
      <xdr:rowOff>47625</xdr:rowOff>
    </xdr:from>
    <xdr:to>
      <xdr:col>25</xdr:col>
      <xdr:colOff>171450</xdr:colOff>
      <xdr:row>15</xdr:row>
      <xdr:rowOff>47625</xdr:rowOff>
    </xdr:to>
    <xdr:pic>
      <xdr:nvPicPr>
        <xdr:cNvPr id="49" name="Picture 12" descr="lifhpro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3992225" y="3724275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76200</xdr:colOff>
      <xdr:row>35</xdr:row>
      <xdr:rowOff>85725</xdr:rowOff>
    </xdr:from>
    <xdr:to>
      <xdr:col>27</xdr:col>
      <xdr:colOff>323850</xdr:colOff>
      <xdr:row>38</xdr:row>
      <xdr:rowOff>142875</xdr:rowOff>
    </xdr:to>
    <xdr:pic>
      <xdr:nvPicPr>
        <xdr:cNvPr id="50" name="Picture 14" descr="teacher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5582900" y="79152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44</xdr:row>
      <xdr:rowOff>0</xdr:rowOff>
    </xdr:from>
    <xdr:to>
      <xdr:col>4</xdr:col>
      <xdr:colOff>76200</xdr:colOff>
      <xdr:row>45</xdr:row>
      <xdr:rowOff>19050</xdr:rowOff>
    </xdr:to>
    <xdr:pic>
      <xdr:nvPicPr>
        <xdr:cNvPr id="51" name="Picture 23" descr="k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43075" y="9467850"/>
          <a:ext cx="428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39</xdr:row>
      <xdr:rowOff>104775</xdr:rowOff>
    </xdr:from>
    <xdr:to>
      <xdr:col>4</xdr:col>
      <xdr:colOff>142875</xdr:colOff>
      <xdr:row>41</xdr:row>
      <xdr:rowOff>76200</xdr:rowOff>
    </xdr:to>
    <xdr:pic>
      <xdr:nvPicPr>
        <xdr:cNvPr id="52" name="Picture 26" descr="h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866900" y="8763000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22</xdr:row>
      <xdr:rowOff>133350</xdr:rowOff>
    </xdr:from>
    <xdr:to>
      <xdr:col>19</xdr:col>
      <xdr:colOff>523875</xdr:colOff>
      <xdr:row>33</xdr:row>
      <xdr:rowOff>19050</xdr:rowOff>
    </xdr:to>
    <xdr:pic>
      <xdr:nvPicPr>
        <xdr:cNvPr id="53" name="Picture 33" descr="cartu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382250" y="5591175"/>
          <a:ext cx="13811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12</xdr:row>
      <xdr:rowOff>57150</xdr:rowOff>
    </xdr:from>
    <xdr:to>
      <xdr:col>16</xdr:col>
      <xdr:colOff>381000</xdr:colOff>
      <xdr:row>17</xdr:row>
      <xdr:rowOff>104775</xdr:rowOff>
    </xdr:to>
    <xdr:pic>
      <xdr:nvPicPr>
        <xdr:cNvPr id="54" name="Picture 184" descr="ide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877425" y="3895725"/>
          <a:ext cx="200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133350</xdr:rowOff>
    </xdr:from>
    <xdr:to>
      <xdr:col>1</xdr:col>
      <xdr:colOff>238125</xdr:colOff>
      <xdr:row>36</xdr:row>
      <xdr:rowOff>76200</xdr:rowOff>
    </xdr:to>
    <xdr:pic>
      <xdr:nvPicPr>
        <xdr:cNvPr id="55" name="Picture 1" descr="a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74771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104775</xdr:rowOff>
    </xdr:from>
    <xdr:to>
      <xdr:col>7</xdr:col>
      <xdr:colOff>514350</xdr:colOff>
      <xdr:row>27</xdr:row>
      <xdr:rowOff>114300</xdr:rowOff>
    </xdr:to>
    <xdr:pic>
      <xdr:nvPicPr>
        <xdr:cNvPr id="56" name="Picture 3" descr="work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04800" y="3295650"/>
          <a:ext cx="46767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36</xdr:row>
      <xdr:rowOff>123825</xdr:rowOff>
    </xdr:from>
    <xdr:to>
      <xdr:col>4</xdr:col>
      <xdr:colOff>19050</xdr:colOff>
      <xdr:row>38</xdr:row>
      <xdr:rowOff>114300</xdr:rowOff>
    </xdr:to>
    <xdr:pic>
      <xdr:nvPicPr>
        <xdr:cNvPr id="57" name="Picture 25" descr="hi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952625" y="8115300"/>
          <a:ext cx="161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33</xdr:row>
      <xdr:rowOff>19050</xdr:rowOff>
    </xdr:from>
    <xdr:to>
      <xdr:col>4</xdr:col>
      <xdr:colOff>85725</xdr:colOff>
      <xdr:row>35</xdr:row>
      <xdr:rowOff>28575</xdr:rowOff>
    </xdr:to>
    <xdr:pic>
      <xdr:nvPicPr>
        <xdr:cNvPr id="58" name="Picture 27" descr="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47850" y="75247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42</xdr:row>
      <xdr:rowOff>76200</xdr:rowOff>
    </xdr:from>
    <xdr:to>
      <xdr:col>3</xdr:col>
      <xdr:colOff>47625</xdr:colOff>
      <xdr:row>43</xdr:row>
      <xdr:rowOff>142875</xdr:rowOff>
    </xdr:to>
    <xdr:pic>
      <xdr:nvPicPr>
        <xdr:cNvPr id="59" name="Picture 28" descr="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922020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33</xdr:row>
      <xdr:rowOff>38100</xdr:rowOff>
    </xdr:from>
    <xdr:to>
      <xdr:col>3</xdr:col>
      <xdr:colOff>85725</xdr:colOff>
      <xdr:row>34</xdr:row>
      <xdr:rowOff>123825</xdr:rowOff>
    </xdr:to>
    <xdr:pic>
      <xdr:nvPicPr>
        <xdr:cNvPr id="60" name="Picture 31" descr="ch_kh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19150" y="7543800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238125</xdr:colOff>
      <xdr:row>44</xdr:row>
      <xdr:rowOff>133350</xdr:rowOff>
    </xdr:to>
    <xdr:pic>
      <xdr:nvPicPr>
        <xdr:cNvPr id="61" name="Picture 34" descr="b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89820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37</xdr:row>
      <xdr:rowOff>38100</xdr:rowOff>
    </xdr:from>
    <xdr:to>
      <xdr:col>1</xdr:col>
      <xdr:colOff>504825</xdr:colOff>
      <xdr:row>38</xdr:row>
      <xdr:rowOff>95250</xdr:rowOff>
    </xdr:to>
    <xdr:pic>
      <xdr:nvPicPr>
        <xdr:cNvPr id="62" name="Picture 35" descr="a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8100" y="819150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8</xdr:row>
      <xdr:rowOff>142875</xdr:rowOff>
    </xdr:from>
    <xdr:to>
      <xdr:col>14</xdr:col>
      <xdr:colOff>485775</xdr:colOff>
      <xdr:row>31</xdr:row>
      <xdr:rowOff>133350</xdr:rowOff>
    </xdr:to>
    <xdr:pic>
      <xdr:nvPicPr>
        <xdr:cNvPr id="63" name="Picture 13" descr="phrases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810250" y="3333750"/>
          <a:ext cx="33051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39</xdr:row>
      <xdr:rowOff>133350</xdr:rowOff>
    </xdr:from>
    <xdr:to>
      <xdr:col>9</xdr:col>
      <xdr:colOff>352425</xdr:colOff>
      <xdr:row>43</xdr:row>
      <xdr:rowOff>47625</xdr:rowOff>
    </xdr:to>
    <xdr:pic>
      <xdr:nvPicPr>
        <xdr:cNvPr id="64" name="Picture 4" descr="w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657850" y="8791575"/>
          <a:ext cx="381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38</xdr:row>
      <xdr:rowOff>114300</xdr:rowOff>
    </xdr:from>
    <xdr:to>
      <xdr:col>8</xdr:col>
      <xdr:colOff>342900</xdr:colOff>
      <xdr:row>39</xdr:row>
      <xdr:rowOff>142875</xdr:rowOff>
    </xdr:to>
    <xdr:pic>
      <xdr:nvPicPr>
        <xdr:cNvPr id="65" name="Picture 6" descr="t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143500" y="8610600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37</xdr:row>
      <xdr:rowOff>161925</xdr:rowOff>
    </xdr:from>
    <xdr:to>
      <xdr:col>6</xdr:col>
      <xdr:colOff>714375</xdr:colOff>
      <xdr:row>38</xdr:row>
      <xdr:rowOff>19050</xdr:rowOff>
    </xdr:to>
    <xdr:pic>
      <xdr:nvPicPr>
        <xdr:cNvPr id="66" name="Picture 18" descr="m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648075" y="8315325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33</xdr:row>
      <xdr:rowOff>66675</xdr:rowOff>
    </xdr:from>
    <xdr:to>
      <xdr:col>5</xdr:col>
      <xdr:colOff>504825</xdr:colOff>
      <xdr:row>35</xdr:row>
      <xdr:rowOff>152400</xdr:rowOff>
    </xdr:to>
    <xdr:pic>
      <xdr:nvPicPr>
        <xdr:cNvPr id="67" name="Picture 21" descr="kh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800350" y="75723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200025</xdr:colOff>
      <xdr:row>11</xdr:row>
      <xdr:rowOff>47625</xdr:rowOff>
    </xdr:from>
    <xdr:to>
      <xdr:col>30</xdr:col>
      <xdr:colOff>57150</xdr:colOff>
      <xdr:row>17</xdr:row>
      <xdr:rowOff>38100</xdr:rowOff>
    </xdr:to>
    <xdr:pic>
      <xdr:nvPicPr>
        <xdr:cNvPr id="68" name="Picture 1" descr="xaquant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925925" y="3724275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342900</xdr:colOff>
      <xdr:row>15</xdr:row>
      <xdr:rowOff>161925</xdr:rowOff>
    </xdr:from>
    <xdr:to>
      <xdr:col>25</xdr:col>
      <xdr:colOff>266700</xdr:colOff>
      <xdr:row>25</xdr:row>
      <xdr:rowOff>123825</xdr:rowOff>
    </xdr:to>
    <xdr:pic>
      <xdr:nvPicPr>
        <xdr:cNvPr id="69" name="Picture 2" descr="blvddad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4020800" y="4486275"/>
          <a:ext cx="1143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476250</xdr:colOff>
      <xdr:row>31</xdr:row>
      <xdr:rowOff>104775</xdr:rowOff>
    </xdr:from>
    <xdr:to>
      <xdr:col>25</xdr:col>
      <xdr:colOff>409575</xdr:colOff>
      <xdr:row>40</xdr:row>
      <xdr:rowOff>0</xdr:rowOff>
    </xdr:to>
    <xdr:pic>
      <xdr:nvPicPr>
        <xdr:cNvPr id="70" name="Picture 4" descr="chldmom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4154150" y="7286625"/>
          <a:ext cx="1152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323850</xdr:colOff>
      <xdr:row>25</xdr:row>
      <xdr:rowOff>85725</xdr:rowOff>
    </xdr:from>
    <xdr:to>
      <xdr:col>25</xdr:col>
      <xdr:colOff>247650</xdr:colOff>
      <xdr:row>30</xdr:row>
      <xdr:rowOff>123825</xdr:rowOff>
    </xdr:to>
    <xdr:pic>
      <xdr:nvPicPr>
        <xdr:cNvPr id="71" name="Picture 5" descr="chldpop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4001750" y="602932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15</xdr:row>
      <xdr:rowOff>161925</xdr:rowOff>
    </xdr:from>
    <xdr:to>
      <xdr:col>27</xdr:col>
      <xdr:colOff>571500</xdr:colOff>
      <xdr:row>26</xdr:row>
      <xdr:rowOff>66675</xdr:rowOff>
    </xdr:to>
    <xdr:pic>
      <xdr:nvPicPr>
        <xdr:cNvPr id="72" name="Picture 6" descr="consort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5516225" y="4486275"/>
          <a:ext cx="11715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11</xdr:row>
      <xdr:rowOff>95250</xdr:rowOff>
    </xdr:from>
    <xdr:to>
      <xdr:col>27</xdr:col>
      <xdr:colOff>390525</xdr:colOff>
      <xdr:row>15</xdr:row>
      <xdr:rowOff>0</xdr:rowOff>
    </xdr:to>
    <xdr:pic>
      <xdr:nvPicPr>
        <xdr:cNvPr id="73" name="Picture 8" descr="friend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5525750" y="3771900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27</xdr:row>
      <xdr:rowOff>95250</xdr:rowOff>
    </xdr:from>
    <xdr:to>
      <xdr:col>26</xdr:col>
      <xdr:colOff>514350</xdr:colOff>
      <xdr:row>30</xdr:row>
      <xdr:rowOff>381000</xdr:rowOff>
    </xdr:to>
    <xdr:pic>
      <xdr:nvPicPr>
        <xdr:cNvPr id="74" name="Picture 9" descr="great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5649575" y="6362700"/>
          <a:ext cx="371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11</xdr:row>
      <xdr:rowOff>76200</xdr:rowOff>
    </xdr:from>
    <xdr:to>
      <xdr:col>25</xdr:col>
      <xdr:colOff>171450</xdr:colOff>
      <xdr:row>15</xdr:row>
      <xdr:rowOff>76200</xdr:rowOff>
    </xdr:to>
    <xdr:pic>
      <xdr:nvPicPr>
        <xdr:cNvPr id="75" name="Picture 12" descr="lifhpro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3992225" y="3752850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85725</xdr:colOff>
      <xdr:row>32</xdr:row>
      <xdr:rowOff>28575</xdr:rowOff>
    </xdr:from>
    <xdr:to>
      <xdr:col>27</xdr:col>
      <xdr:colOff>333375</xdr:colOff>
      <xdr:row>36</xdr:row>
      <xdr:rowOff>104775</xdr:rowOff>
    </xdr:to>
    <xdr:pic>
      <xdr:nvPicPr>
        <xdr:cNvPr id="76" name="Picture 14" descr="teacher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5592425" y="73723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27</xdr:row>
      <xdr:rowOff>85725</xdr:rowOff>
    </xdr:from>
    <xdr:to>
      <xdr:col>4</xdr:col>
      <xdr:colOff>285750</xdr:colOff>
      <xdr:row>44</xdr:row>
      <xdr:rowOff>219075</xdr:rowOff>
    </xdr:to>
    <xdr:pic>
      <xdr:nvPicPr>
        <xdr:cNvPr id="1" name="Picture 1" descr="mcipl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477000"/>
          <a:ext cx="36766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27</xdr:row>
      <xdr:rowOff>47625</xdr:rowOff>
    </xdr:from>
    <xdr:to>
      <xdr:col>9</xdr:col>
      <xdr:colOff>1238250</xdr:colOff>
      <xdr:row>44</xdr:row>
      <xdr:rowOff>219075</xdr:rowOff>
    </xdr:to>
    <xdr:pic>
      <xdr:nvPicPr>
        <xdr:cNvPr id="2" name="Picture 3" descr="po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6438900"/>
          <a:ext cx="4248150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609600</xdr:colOff>
      <xdr:row>25</xdr:row>
      <xdr:rowOff>133350</xdr:rowOff>
    </xdr:from>
    <xdr:to>
      <xdr:col>13</xdr:col>
      <xdr:colOff>257175</xdr:colOff>
      <xdr:row>26</xdr:row>
      <xdr:rowOff>38100</xdr:rowOff>
    </xdr:to>
    <xdr:pic>
      <xdr:nvPicPr>
        <xdr:cNvPr id="3" name="Picture 14" descr="rowbla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96425" y="6067425"/>
          <a:ext cx="781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46</xdr:row>
      <xdr:rowOff>209550</xdr:rowOff>
    </xdr:from>
    <xdr:to>
      <xdr:col>24</xdr:col>
      <xdr:colOff>66675</xdr:colOff>
      <xdr:row>47</xdr:row>
      <xdr:rowOff>171450</xdr:rowOff>
    </xdr:to>
    <xdr:pic>
      <xdr:nvPicPr>
        <xdr:cNvPr id="4" name="Picture 11" descr="alef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506193">
          <a:off x="15078075" y="10972800"/>
          <a:ext cx="1714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26</xdr:row>
      <xdr:rowOff>123825</xdr:rowOff>
    </xdr:from>
    <xdr:to>
      <xdr:col>23</xdr:col>
      <xdr:colOff>200025</xdr:colOff>
      <xdr:row>34</xdr:row>
      <xdr:rowOff>47625</xdr:rowOff>
    </xdr:to>
    <xdr:pic>
      <xdr:nvPicPr>
        <xdr:cNvPr id="5" name="Picture 20" descr="alef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7992560">
          <a:off x="16125825" y="6286500"/>
          <a:ext cx="1905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27</xdr:row>
      <xdr:rowOff>142875</xdr:rowOff>
    </xdr:from>
    <xdr:to>
      <xdr:col>17</xdr:col>
      <xdr:colOff>428625</xdr:colOff>
      <xdr:row>28</xdr:row>
      <xdr:rowOff>9525</xdr:rowOff>
    </xdr:to>
    <xdr:pic>
      <xdr:nvPicPr>
        <xdr:cNvPr id="6" name="Picture 2" descr="fli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9733287" flipV="1">
          <a:off x="10020300" y="6534150"/>
          <a:ext cx="28670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26</xdr:row>
      <xdr:rowOff>133350</xdr:rowOff>
    </xdr:from>
    <xdr:to>
      <xdr:col>11</xdr:col>
      <xdr:colOff>390525</xdr:colOff>
      <xdr:row>31</xdr:row>
      <xdr:rowOff>114300</xdr:rowOff>
    </xdr:to>
    <xdr:sp>
      <xdr:nvSpPr>
        <xdr:cNvPr id="7" name="AutoShape 5"/>
        <xdr:cNvSpPr>
          <a:spLocks/>
        </xdr:cNvSpPr>
      </xdr:nvSpPr>
      <xdr:spPr>
        <a:xfrm flipH="1">
          <a:off x="9172575" y="6296025"/>
          <a:ext cx="104775" cy="1152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914400</xdr:colOff>
      <xdr:row>29</xdr:row>
      <xdr:rowOff>114300</xdr:rowOff>
    </xdr:from>
    <xdr:to>
      <xdr:col>12</xdr:col>
      <xdr:colOff>152400</xdr:colOff>
      <xdr:row>30</xdr:row>
      <xdr:rowOff>95250</xdr:rowOff>
    </xdr:to>
    <xdr:pic>
      <xdr:nvPicPr>
        <xdr:cNvPr id="8" name="Picture 6" descr="bigdo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01225" y="696277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914400</xdr:colOff>
      <xdr:row>30</xdr:row>
      <xdr:rowOff>200025</xdr:rowOff>
    </xdr:from>
    <xdr:to>
      <xdr:col>12</xdr:col>
      <xdr:colOff>171450</xdr:colOff>
      <xdr:row>32</xdr:row>
      <xdr:rowOff>19050</xdr:rowOff>
    </xdr:to>
    <xdr:pic>
      <xdr:nvPicPr>
        <xdr:cNvPr id="9" name="Picture 9" descr="bigdo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01225" y="73056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26</xdr:row>
      <xdr:rowOff>152400</xdr:rowOff>
    </xdr:from>
    <xdr:to>
      <xdr:col>17</xdr:col>
      <xdr:colOff>266700</xdr:colOff>
      <xdr:row>32</xdr:row>
      <xdr:rowOff>219075</xdr:rowOff>
    </xdr:to>
    <xdr:sp>
      <xdr:nvSpPr>
        <xdr:cNvPr id="10" name="AutoShape 12"/>
        <xdr:cNvSpPr>
          <a:spLocks/>
        </xdr:cNvSpPr>
      </xdr:nvSpPr>
      <xdr:spPr>
        <a:xfrm flipV="1">
          <a:off x="10239375" y="6315075"/>
          <a:ext cx="2486025" cy="1466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219075</xdr:colOff>
      <xdr:row>30</xdr:row>
      <xdr:rowOff>142875</xdr:rowOff>
    </xdr:from>
    <xdr:to>
      <xdr:col>14</xdr:col>
      <xdr:colOff>495300</xdr:colOff>
      <xdr:row>31</xdr:row>
      <xdr:rowOff>66675</xdr:rowOff>
    </xdr:to>
    <xdr:pic>
      <xdr:nvPicPr>
        <xdr:cNvPr id="11" name="Picture 16" descr="rowgr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20300" y="7248525"/>
          <a:ext cx="1104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26</xdr:row>
      <xdr:rowOff>190500</xdr:rowOff>
    </xdr:from>
    <xdr:to>
      <xdr:col>13</xdr:col>
      <xdr:colOff>257175</xdr:colOff>
      <xdr:row>27</xdr:row>
      <xdr:rowOff>114300</xdr:rowOff>
    </xdr:to>
    <xdr:pic>
      <xdr:nvPicPr>
        <xdr:cNvPr id="12" name="Picture 17" descr="rowbla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63075" y="6353175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26</xdr:row>
      <xdr:rowOff>9525</xdr:rowOff>
    </xdr:from>
    <xdr:to>
      <xdr:col>10</xdr:col>
      <xdr:colOff>609600</xdr:colOff>
      <xdr:row>32</xdr:row>
      <xdr:rowOff>219075</xdr:rowOff>
    </xdr:to>
    <xdr:pic>
      <xdr:nvPicPr>
        <xdr:cNvPr id="13" name="Picture 19" descr="rowpink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6049162">
          <a:off x="8496300" y="6172200"/>
          <a:ext cx="2571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104775</xdr:rowOff>
    </xdr:from>
    <xdr:to>
      <xdr:col>7</xdr:col>
      <xdr:colOff>142875</xdr:colOff>
      <xdr:row>61</xdr:row>
      <xdr:rowOff>9525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11325225"/>
          <a:ext cx="56388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62</xdr:row>
      <xdr:rowOff>38100</xdr:rowOff>
    </xdr:from>
    <xdr:to>
      <xdr:col>7</xdr:col>
      <xdr:colOff>323850</xdr:colOff>
      <xdr:row>74</xdr:row>
      <xdr:rowOff>190500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7175" y="14458950"/>
          <a:ext cx="56673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76</xdr:row>
      <xdr:rowOff>114300</xdr:rowOff>
    </xdr:from>
    <xdr:to>
      <xdr:col>7</xdr:col>
      <xdr:colOff>400050</xdr:colOff>
      <xdr:row>89</xdr:row>
      <xdr:rowOff>66675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" y="17735550"/>
          <a:ext cx="56959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180975</xdr:rowOff>
    </xdr:from>
    <xdr:to>
      <xdr:col>17</xdr:col>
      <xdr:colOff>381000</xdr:colOff>
      <xdr:row>12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20300" y="180975"/>
          <a:ext cx="28194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13</xdr:row>
      <xdr:rowOff>114300</xdr:rowOff>
    </xdr:from>
    <xdr:to>
      <xdr:col>4</xdr:col>
      <xdr:colOff>142875</xdr:colOff>
      <xdr:row>19</xdr:row>
      <xdr:rowOff>0</xdr:rowOff>
    </xdr:to>
    <xdr:pic>
      <xdr:nvPicPr>
        <xdr:cNvPr id="18" name="Picture 2" descr="vecto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" y="3219450"/>
          <a:ext cx="3514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11</xdr:col>
      <xdr:colOff>219075</xdr:colOff>
      <xdr:row>23</xdr:row>
      <xdr:rowOff>200025</xdr:rowOff>
    </xdr:to>
    <xdr:pic>
      <xdr:nvPicPr>
        <xdr:cNvPr id="19" name="Picture 3" descr="vadd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81500" y="3590925"/>
          <a:ext cx="4724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57150</xdr:colOff>
      <xdr:row>4</xdr:row>
      <xdr:rowOff>171450</xdr:rowOff>
    </xdr:from>
    <xdr:to>
      <xdr:col>39</xdr:col>
      <xdr:colOff>590550</xdr:colOff>
      <xdr:row>10</xdr:row>
      <xdr:rowOff>0</xdr:rowOff>
    </xdr:to>
    <xdr:pic>
      <xdr:nvPicPr>
        <xdr:cNvPr id="1" name="Picture 3" descr="e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31550" y="169545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247650</xdr:colOff>
      <xdr:row>6</xdr:row>
      <xdr:rowOff>0</xdr:rowOff>
    </xdr:from>
    <xdr:to>
      <xdr:col>38</xdr:col>
      <xdr:colOff>152400</xdr:colOff>
      <xdr:row>7</xdr:row>
      <xdr:rowOff>200025</xdr:rowOff>
    </xdr:to>
    <xdr:pic>
      <xdr:nvPicPr>
        <xdr:cNvPr id="2" name="Picture 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02850" y="22764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171450</xdr:colOff>
      <xdr:row>4</xdr:row>
      <xdr:rowOff>190500</xdr:rowOff>
    </xdr:from>
    <xdr:to>
      <xdr:col>42</xdr:col>
      <xdr:colOff>95250</xdr:colOff>
      <xdr:row>10</xdr:row>
      <xdr:rowOff>19050</xdr:rowOff>
    </xdr:to>
    <xdr:pic>
      <xdr:nvPicPr>
        <xdr:cNvPr id="3" name="Picture 6" descr="e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0" y="171450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247650</xdr:colOff>
      <xdr:row>4</xdr:row>
      <xdr:rowOff>247650</xdr:rowOff>
    </xdr:from>
    <xdr:to>
      <xdr:col>43</xdr:col>
      <xdr:colOff>171450</xdr:colOff>
      <xdr:row>10</xdr:row>
      <xdr:rowOff>66675</xdr:rowOff>
    </xdr:to>
    <xdr:pic>
      <xdr:nvPicPr>
        <xdr:cNvPr id="4" name="Picture 8" descr="ne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50850" y="1771650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381000</xdr:colOff>
      <xdr:row>4</xdr:row>
      <xdr:rowOff>209550</xdr:rowOff>
    </xdr:from>
    <xdr:to>
      <xdr:col>47</xdr:col>
      <xdr:colOff>571500</xdr:colOff>
      <xdr:row>6</xdr:row>
      <xdr:rowOff>0</xdr:rowOff>
    </xdr:to>
    <xdr:pic>
      <xdr:nvPicPr>
        <xdr:cNvPr id="5" name="Picture 10" descr="tek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03400" y="1733550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10</xdr:row>
      <xdr:rowOff>342900</xdr:rowOff>
    </xdr:from>
    <xdr:to>
      <xdr:col>48</xdr:col>
      <xdr:colOff>209550</xdr:colOff>
      <xdr:row>12</xdr:row>
      <xdr:rowOff>171450</xdr:rowOff>
    </xdr:to>
    <xdr:pic>
      <xdr:nvPicPr>
        <xdr:cNvPr id="6" name="Picture 11" descr="tn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51050" y="4076700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514350</xdr:colOff>
      <xdr:row>6</xdr:row>
      <xdr:rowOff>266700</xdr:rowOff>
    </xdr:from>
    <xdr:to>
      <xdr:col>48</xdr:col>
      <xdr:colOff>95250</xdr:colOff>
      <xdr:row>8</xdr:row>
      <xdr:rowOff>114300</xdr:rowOff>
    </xdr:to>
    <xdr:pic>
      <xdr:nvPicPr>
        <xdr:cNvPr id="7" name="Picture 12" descr="tek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0" y="254317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247650</xdr:colOff>
      <xdr:row>11</xdr:row>
      <xdr:rowOff>266700</xdr:rowOff>
    </xdr:from>
    <xdr:to>
      <xdr:col>34</xdr:col>
      <xdr:colOff>552450</xdr:colOff>
      <xdr:row>13</xdr:row>
      <xdr:rowOff>228600</xdr:rowOff>
    </xdr:to>
    <xdr:pic>
      <xdr:nvPicPr>
        <xdr:cNvPr id="8" name="Picture 16" descr="arrowd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74050" y="4362450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209550</xdr:colOff>
      <xdr:row>5</xdr:row>
      <xdr:rowOff>295275</xdr:rowOff>
    </xdr:from>
    <xdr:to>
      <xdr:col>37</xdr:col>
      <xdr:colOff>114300</xdr:colOff>
      <xdr:row>7</xdr:row>
      <xdr:rowOff>104775</xdr:rowOff>
    </xdr:to>
    <xdr:pic>
      <xdr:nvPicPr>
        <xdr:cNvPr id="9" name="Picture 17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55150" y="21812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4</xdr:row>
      <xdr:rowOff>247650</xdr:rowOff>
    </xdr:from>
    <xdr:to>
      <xdr:col>40</xdr:col>
      <xdr:colOff>609600</xdr:colOff>
      <xdr:row>10</xdr:row>
      <xdr:rowOff>85725</xdr:rowOff>
    </xdr:to>
    <xdr:pic>
      <xdr:nvPicPr>
        <xdr:cNvPr id="10" name="Picture 26" descr="e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60200" y="1771650"/>
          <a:ext cx="5334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285750</xdr:colOff>
      <xdr:row>4</xdr:row>
      <xdr:rowOff>190500</xdr:rowOff>
    </xdr:from>
    <xdr:to>
      <xdr:col>44</xdr:col>
      <xdr:colOff>209550</xdr:colOff>
      <xdr:row>10</xdr:row>
      <xdr:rowOff>19050</xdr:rowOff>
    </xdr:to>
    <xdr:pic>
      <xdr:nvPicPr>
        <xdr:cNvPr id="11" name="Picture 27" descr="ne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98550" y="171450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476250</xdr:colOff>
      <xdr:row>9</xdr:row>
      <xdr:rowOff>38100</xdr:rowOff>
    </xdr:from>
    <xdr:to>
      <xdr:col>48</xdr:col>
      <xdr:colOff>57150</xdr:colOff>
      <xdr:row>10</xdr:row>
      <xdr:rowOff>238125</xdr:rowOff>
    </xdr:to>
    <xdr:pic>
      <xdr:nvPicPr>
        <xdr:cNvPr id="12" name="Picture 29" descr="tn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98650" y="341947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209550</xdr:colOff>
      <xdr:row>13</xdr:row>
      <xdr:rowOff>114300</xdr:rowOff>
    </xdr:from>
    <xdr:to>
      <xdr:col>38</xdr:col>
      <xdr:colOff>114300</xdr:colOff>
      <xdr:row>14</xdr:row>
      <xdr:rowOff>304800</xdr:rowOff>
    </xdr:to>
    <xdr:pic>
      <xdr:nvPicPr>
        <xdr:cNvPr id="13" name="Picture 35" descr="t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0" y="49244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19050</xdr:colOff>
      <xdr:row>5</xdr:row>
      <xdr:rowOff>314325</xdr:rowOff>
    </xdr:from>
    <xdr:to>
      <xdr:col>35</xdr:col>
      <xdr:colOff>533400</xdr:colOff>
      <xdr:row>7</xdr:row>
      <xdr:rowOff>123825</xdr:rowOff>
    </xdr:to>
    <xdr:pic>
      <xdr:nvPicPr>
        <xdr:cNvPr id="14" name="Picture 38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55050" y="22002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209550</xdr:colOff>
      <xdr:row>8</xdr:row>
      <xdr:rowOff>133350</xdr:rowOff>
    </xdr:from>
    <xdr:to>
      <xdr:col>38</xdr:col>
      <xdr:colOff>114300</xdr:colOff>
      <xdr:row>9</xdr:row>
      <xdr:rowOff>285750</xdr:rowOff>
    </xdr:to>
    <xdr:pic>
      <xdr:nvPicPr>
        <xdr:cNvPr id="15" name="Picture 39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0" y="31146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114300</xdr:colOff>
      <xdr:row>8</xdr:row>
      <xdr:rowOff>95250</xdr:rowOff>
    </xdr:from>
    <xdr:to>
      <xdr:col>37</xdr:col>
      <xdr:colOff>19050</xdr:colOff>
      <xdr:row>9</xdr:row>
      <xdr:rowOff>247650</xdr:rowOff>
    </xdr:to>
    <xdr:pic>
      <xdr:nvPicPr>
        <xdr:cNvPr id="16" name="Picture 40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59900" y="30765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</xdr:colOff>
      <xdr:row>8</xdr:row>
      <xdr:rowOff>76200</xdr:rowOff>
    </xdr:from>
    <xdr:to>
      <xdr:col>35</xdr:col>
      <xdr:colOff>552450</xdr:colOff>
      <xdr:row>9</xdr:row>
      <xdr:rowOff>228600</xdr:rowOff>
    </xdr:to>
    <xdr:pic>
      <xdr:nvPicPr>
        <xdr:cNvPr id="17" name="Picture 41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74100" y="30575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</xdr:colOff>
      <xdr:row>23</xdr:row>
      <xdr:rowOff>171450</xdr:rowOff>
    </xdr:from>
    <xdr:to>
      <xdr:col>38</xdr:col>
      <xdr:colOff>266700</xdr:colOff>
      <xdr:row>29</xdr:row>
      <xdr:rowOff>47625</xdr:rowOff>
    </xdr:to>
    <xdr:pic>
      <xdr:nvPicPr>
        <xdr:cNvPr id="18" name="Picture 42" descr="ttn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374100" y="8629650"/>
          <a:ext cx="2057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495300</xdr:colOff>
      <xdr:row>23</xdr:row>
      <xdr:rowOff>190500</xdr:rowOff>
    </xdr:from>
    <xdr:to>
      <xdr:col>42</xdr:col>
      <xdr:colOff>400050</xdr:colOff>
      <xdr:row>30</xdr:row>
      <xdr:rowOff>104775</xdr:rowOff>
    </xdr:to>
    <xdr:pic>
      <xdr:nvPicPr>
        <xdr:cNvPr id="19" name="Picture 43" descr="ttnx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660100" y="8648700"/>
          <a:ext cx="2343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38100</xdr:colOff>
      <xdr:row>23</xdr:row>
      <xdr:rowOff>295275</xdr:rowOff>
    </xdr:from>
    <xdr:to>
      <xdr:col>47</xdr:col>
      <xdr:colOff>190500</xdr:colOff>
      <xdr:row>30</xdr:row>
      <xdr:rowOff>114300</xdr:rowOff>
    </xdr:to>
    <xdr:pic>
      <xdr:nvPicPr>
        <xdr:cNvPr id="20" name="Picture 44" descr="ttnx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250900" y="8753475"/>
          <a:ext cx="25908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17</xdr:row>
      <xdr:rowOff>0</xdr:rowOff>
    </xdr:from>
    <xdr:to>
      <xdr:col>38</xdr:col>
      <xdr:colOff>285750</xdr:colOff>
      <xdr:row>23</xdr:row>
      <xdr:rowOff>66675</xdr:rowOff>
    </xdr:to>
    <xdr:pic>
      <xdr:nvPicPr>
        <xdr:cNvPr id="21" name="Picture 45" descr="ttx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336000" y="6315075"/>
          <a:ext cx="21145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495300</xdr:colOff>
      <xdr:row>16</xdr:row>
      <xdr:rowOff>95250</xdr:rowOff>
    </xdr:from>
    <xdr:to>
      <xdr:col>42</xdr:col>
      <xdr:colOff>571500</xdr:colOff>
      <xdr:row>23</xdr:row>
      <xdr:rowOff>47625</xdr:rowOff>
    </xdr:to>
    <xdr:pic>
      <xdr:nvPicPr>
        <xdr:cNvPr id="22" name="Picture 46" descr="ttx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660100" y="6057900"/>
          <a:ext cx="25146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171450</xdr:colOff>
      <xdr:row>16</xdr:row>
      <xdr:rowOff>114300</xdr:rowOff>
    </xdr:from>
    <xdr:to>
      <xdr:col>47</xdr:col>
      <xdr:colOff>323850</xdr:colOff>
      <xdr:row>23</xdr:row>
      <xdr:rowOff>95250</xdr:rowOff>
    </xdr:to>
    <xdr:pic>
      <xdr:nvPicPr>
        <xdr:cNvPr id="23" name="Picture 47" descr="ttx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0" y="6076950"/>
          <a:ext cx="25908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114300</xdr:colOff>
      <xdr:row>10</xdr:row>
      <xdr:rowOff>342900</xdr:rowOff>
    </xdr:from>
    <xdr:to>
      <xdr:col>36</xdr:col>
      <xdr:colOff>19050</xdr:colOff>
      <xdr:row>12</xdr:row>
      <xdr:rowOff>190500</xdr:rowOff>
    </xdr:to>
    <xdr:pic>
      <xdr:nvPicPr>
        <xdr:cNvPr id="24" name="Picture 20" descr="t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50300" y="40767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209550</xdr:colOff>
      <xdr:row>11</xdr:row>
      <xdr:rowOff>19050</xdr:rowOff>
    </xdr:from>
    <xdr:to>
      <xdr:col>37</xdr:col>
      <xdr:colOff>114300</xdr:colOff>
      <xdr:row>12</xdr:row>
      <xdr:rowOff>228600</xdr:rowOff>
    </xdr:to>
    <xdr:pic>
      <xdr:nvPicPr>
        <xdr:cNvPr id="25" name="Picture 22" descr="t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55150" y="41148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438150</xdr:colOff>
      <xdr:row>11</xdr:row>
      <xdr:rowOff>171450</xdr:rowOff>
    </xdr:from>
    <xdr:to>
      <xdr:col>38</xdr:col>
      <xdr:colOff>342900</xdr:colOff>
      <xdr:row>13</xdr:row>
      <xdr:rowOff>0</xdr:rowOff>
    </xdr:to>
    <xdr:pic>
      <xdr:nvPicPr>
        <xdr:cNvPr id="26" name="Picture 24" descr="t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93350" y="42672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247650</xdr:colOff>
      <xdr:row>13</xdr:row>
      <xdr:rowOff>0</xdr:rowOff>
    </xdr:from>
    <xdr:to>
      <xdr:col>37</xdr:col>
      <xdr:colOff>152400</xdr:colOff>
      <xdr:row>14</xdr:row>
      <xdr:rowOff>190500</xdr:rowOff>
    </xdr:to>
    <xdr:pic>
      <xdr:nvPicPr>
        <xdr:cNvPr id="27" name="Picture 33" descr="t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93250" y="48101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209550</xdr:colOff>
      <xdr:row>12</xdr:row>
      <xdr:rowOff>323850</xdr:rowOff>
    </xdr:from>
    <xdr:to>
      <xdr:col>36</xdr:col>
      <xdr:colOff>114300</xdr:colOff>
      <xdr:row>14</xdr:row>
      <xdr:rowOff>152400</xdr:rowOff>
    </xdr:to>
    <xdr:pic>
      <xdr:nvPicPr>
        <xdr:cNvPr id="28" name="Picture 34" descr="t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45550" y="47815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8</xdr:row>
      <xdr:rowOff>66675</xdr:rowOff>
    </xdr:from>
    <xdr:to>
      <xdr:col>32</xdr:col>
      <xdr:colOff>552450</xdr:colOff>
      <xdr:row>9</xdr:row>
      <xdr:rowOff>152400</xdr:rowOff>
    </xdr:to>
    <xdr:pic>
      <xdr:nvPicPr>
        <xdr:cNvPr id="29" name="Picture 1" descr="r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59400" y="3048000"/>
          <a:ext cx="1143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10</xdr:row>
      <xdr:rowOff>209550</xdr:rowOff>
    </xdr:from>
    <xdr:to>
      <xdr:col>32</xdr:col>
      <xdr:colOff>561975</xdr:colOff>
      <xdr:row>11</xdr:row>
      <xdr:rowOff>342900</xdr:rowOff>
    </xdr:to>
    <xdr:pic>
      <xdr:nvPicPr>
        <xdr:cNvPr id="30" name="Picture 2" descr="r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49875" y="3943350"/>
          <a:ext cx="1162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152400</xdr:colOff>
      <xdr:row>18</xdr:row>
      <xdr:rowOff>266700</xdr:rowOff>
    </xdr:from>
    <xdr:to>
      <xdr:col>27</xdr:col>
      <xdr:colOff>590550</xdr:colOff>
      <xdr:row>25</xdr:row>
      <xdr:rowOff>285750</xdr:rowOff>
    </xdr:to>
    <xdr:pic>
      <xdr:nvPicPr>
        <xdr:cNvPr id="1" name="Picture 4" descr="tnxsqy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6419850"/>
          <a:ext cx="16573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323850</xdr:colOff>
      <xdr:row>33</xdr:row>
      <xdr:rowOff>285750</xdr:rowOff>
    </xdr:from>
    <xdr:to>
      <xdr:col>33</xdr:col>
      <xdr:colOff>438150</xdr:colOff>
      <xdr:row>38</xdr:row>
      <xdr:rowOff>238125</xdr:rowOff>
    </xdr:to>
    <xdr:pic>
      <xdr:nvPicPr>
        <xdr:cNvPr id="2" name="Picture 5" descr="tnxsqy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11725275"/>
          <a:ext cx="25527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22</xdr:row>
      <xdr:rowOff>95250</xdr:rowOff>
    </xdr:from>
    <xdr:to>
      <xdr:col>13</xdr:col>
      <xdr:colOff>571500</xdr:colOff>
      <xdr:row>25</xdr:row>
      <xdr:rowOff>285750</xdr:rowOff>
    </xdr:to>
    <xdr:pic>
      <xdr:nvPicPr>
        <xdr:cNvPr id="3" name="Picture 6" descr="tn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7658100"/>
          <a:ext cx="2076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533400</xdr:colOff>
      <xdr:row>34</xdr:row>
      <xdr:rowOff>38100</xdr:rowOff>
    </xdr:from>
    <xdr:to>
      <xdr:col>24</xdr:col>
      <xdr:colOff>457200</xdr:colOff>
      <xdr:row>39</xdr:row>
      <xdr:rowOff>57150</xdr:rowOff>
    </xdr:to>
    <xdr:pic>
      <xdr:nvPicPr>
        <xdr:cNvPr id="4" name="Picture 7" descr="tnxys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1830050"/>
          <a:ext cx="1752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381000</xdr:colOff>
      <xdr:row>25</xdr:row>
      <xdr:rowOff>171450</xdr:rowOff>
    </xdr:from>
    <xdr:to>
      <xdr:col>28</xdr:col>
      <xdr:colOff>57150</xdr:colOff>
      <xdr:row>32</xdr:row>
      <xdr:rowOff>0</xdr:rowOff>
    </xdr:to>
    <xdr:pic>
      <xdr:nvPicPr>
        <xdr:cNvPr id="5" name="Picture 8" descr="tnxysq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0" y="8791575"/>
          <a:ext cx="15049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28</xdr:row>
      <xdr:rowOff>228600</xdr:rowOff>
    </xdr:from>
    <xdr:to>
      <xdr:col>33</xdr:col>
      <xdr:colOff>209550</xdr:colOff>
      <xdr:row>33</xdr:row>
      <xdr:rowOff>142875</xdr:rowOff>
    </xdr:to>
    <xdr:pic>
      <xdr:nvPicPr>
        <xdr:cNvPr id="6" name="Picture 9" descr="txsqy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0" y="9906000"/>
          <a:ext cx="25146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</xdr:row>
      <xdr:rowOff>209550</xdr:rowOff>
    </xdr:from>
    <xdr:to>
      <xdr:col>4</xdr:col>
      <xdr:colOff>38100</xdr:colOff>
      <xdr:row>22</xdr:row>
      <xdr:rowOff>0</xdr:rowOff>
    </xdr:to>
    <xdr:pic>
      <xdr:nvPicPr>
        <xdr:cNvPr id="7" name="Picture 10" descr="tn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706755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23</xdr:row>
      <xdr:rowOff>114300</xdr:rowOff>
    </xdr:from>
    <xdr:to>
      <xdr:col>20</xdr:col>
      <xdr:colOff>457200</xdr:colOff>
      <xdr:row>27</xdr:row>
      <xdr:rowOff>257175</xdr:rowOff>
    </xdr:to>
    <xdr:pic>
      <xdr:nvPicPr>
        <xdr:cNvPr id="8" name="Picture 11" descr="tnycu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06150" y="8029575"/>
          <a:ext cx="1543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22</xdr:row>
      <xdr:rowOff>171450</xdr:rowOff>
    </xdr:from>
    <xdr:to>
      <xdr:col>10</xdr:col>
      <xdr:colOff>247650</xdr:colOff>
      <xdr:row>26</xdr:row>
      <xdr:rowOff>9525</xdr:rowOff>
    </xdr:to>
    <xdr:pic>
      <xdr:nvPicPr>
        <xdr:cNvPr id="9" name="Picture 12" descr="tnysqu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86350" y="7734300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23</xdr:row>
      <xdr:rowOff>247650</xdr:rowOff>
    </xdr:from>
    <xdr:to>
      <xdr:col>32</xdr:col>
      <xdr:colOff>419100</xdr:colOff>
      <xdr:row>28</xdr:row>
      <xdr:rowOff>76200</xdr:rowOff>
    </xdr:to>
    <xdr:pic>
      <xdr:nvPicPr>
        <xdr:cNvPr id="10" name="Picture 13" descr="txysq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78400" y="8162925"/>
          <a:ext cx="22479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32</xdr:row>
      <xdr:rowOff>190500</xdr:rowOff>
    </xdr:from>
    <xdr:to>
      <xdr:col>28</xdr:col>
      <xdr:colOff>0</xdr:colOff>
      <xdr:row>39</xdr:row>
      <xdr:rowOff>47625</xdr:rowOff>
    </xdr:to>
    <xdr:pic>
      <xdr:nvPicPr>
        <xdr:cNvPr id="11" name="Picture 14" descr="txysqC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525750" y="11277600"/>
          <a:ext cx="15430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381000</xdr:colOff>
      <xdr:row>39</xdr:row>
      <xdr:rowOff>342900</xdr:rowOff>
    </xdr:from>
    <xdr:to>
      <xdr:col>24</xdr:col>
      <xdr:colOff>228600</xdr:colOff>
      <xdr:row>44</xdr:row>
      <xdr:rowOff>304800</xdr:rowOff>
    </xdr:to>
    <xdr:pic>
      <xdr:nvPicPr>
        <xdr:cNvPr id="12" name="Picture 15" descr="txysqu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182600" y="13896975"/>
          <a:ext cx="1676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18</xdr:row>
      <xdr:rowOff>285750</xdr:rowOff>
    </xdr:from>
    <xdr:to>
      <xdr:col>4</xdr:col>
      <xdr:colOff>0</xdr:colOff>
      <xdr:row>20</xdr:row>
      <xdr:rowOff>76200</xdr:rowOff>
    </xdr:to>
    <xdr:pic>
      <xdr:nvPicPr>
        <xdr:cNvPr id="13" name="Picture 16" descr="ty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00150" y="643890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18</xdr:row>
      <xdr:rowOff>228600</xdr:rowOff>
    </xdr:from>
    <xdr:to>
      <xdr:col>20</xdr:col>
      <xdr:colOff>361950</xdr:colOff>
      <xdr:row>22</xdr:row>
      <xdr:rowOff>323850</xdr:rowOff>
    </xdr:to>
    <xdr:pic>
      <xdr:nvPicPr>
        <xdr:cNvPr id="14" name="Picture 17" descr="tycu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106150" y="6381750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18</xdr:row>
      <xdr:rowOff>209550</xdr:rowOff>
    </xdr:from>
    <xdr:to>
      <xdr:col>10</xdr:col>
      <xdr:colOff>285750</xdr:colOff>
      <xdr:row>22</xdr:row>
      <xdr:rowOff>38100</xdr:rowOff>
    </xdr:to>
    <xdr:pic>
      <xdr:nvPicPr>
        <xdr:cNvPr id="15" name="Picture 18" descr="tysqu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24450" y="6362700"/>
          <a:ext cx="1257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18</xdr:row>
      <xdr:rowOff>209550</xdr:rowOff>
    </xdr:from>
    <xdr:to>
      <xdr:col>14</xdr:col>
      <xdr:colOff>76200</xdr:colOff>
      <xdr:row>22</xdr:row>
      <xdr:rowOff>76200</xdr:rowOff>
    </xdr:to>
    <xdr:pic>
      <xdr:nvPicPr>
        <xdr:cNvPr id="16" name="Picture 20" descr="tx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53200" y="6362700"/>
          <a:ext cx="2057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19050</xdr:rowOff>
    </xdr:from>
    <xdr:to>
      <xdr:col>20</xdr:col>
      <xdr:colOff>400050</xdr:colOff>
      <xdr:row>38</xdr:row>
      <xdr:rowOff>219075</xdr:rowOff>
    </xdr:to>
    <xdr:pic>
      <xdr:nvPicPr>
        <xdr:cNvPr id="17" name="Picture 21" descr="txsqy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363200" y="11106150"/>
          <a:ext cx="22288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38</xdr:row>
      <xdr:rowOff>247650</xdr:rowOff>
    </xdr:from>
    <xdr:to>
      <xdr:col>20</xdr:col>
      <xdr:colOff>533400</xdr:colOff>
      <xdr:row>45</xdr:row>
      <xdr:rowOff>95250</xdr:rowOff>
    </xdr:to>
    <xdr:pic>
      <xdr:nvPicPr>
        <xdr:cNvPr id="18" name="Picture 22" descr="txsqy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515600" y="13449300"/>
          <a:ext cx="2209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495300</xdr:colOff>
      <xdr:row>38</xdr:row>
      <xdr:rowOff>342900</xdr:rowOff>
    </xdr:from>
    <xdr:to>
      <xdr:col>28</xdr:col>
      <xdr:colOff>304800</xdr:colOff>
      <xdr:row>46</xdr:row>
      <xdr:rowOff>9525</xdr:rowOff>
    </xdr:to>
    <xdr:pic>
      <xdr:nvPicPr>
        <xdr:cNvPr id="19" name="Picture 23" descr="txsqyB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735300" y="13544550"/>
          <a:ext cx="16383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457200</xdr:colOff>
      <xdr:row>19</xdr:row>
      <xdr:rowOff>57150</xdr:rowOff>
    </xdr:from>
    <xdr:to>
      <xdr:col>32</xdr:col>
      <xdr:colOff>304800</xdr:colOff>
      <xdr:row>23</xdr:row>
      <xdr:rowOff>190500</xdr:rowOff>
    </xdr:to>
    <xdr:pic>
      <xdr:nvPicPr>
        <xdr:cNvPr id="20" name="Picture 24" descr="tnxysqC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526000" y="6562725"/>
          <a:ext cx="2286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28</xdr:row>
      <xdr:rowOff>266700</xdr:rowOff>
    </xdr:from>
    <xdr:to>
      <xdr:col>8</xdr:col>
      <xdr:colOff>323850</xdr:colOff>
      <xdr:row>30</xdr:row>
      <xdr:rowOff>228600</xdr:rowOff>
    </xdr:to>
    <xdr:pic>
      <xdr:nvPicPr>
        <xdr:cNvPr id="21" name="Picture 25" descr="xvol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67050" y="99441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39</xdr:row>
      <xdr:rowOff>95250</xdr:rowOff>
    </xdr:from>
    <xdr:to>
      <xdr:col>16</xdr:col>
      <xdr:colOff>552450</xdr:colOff>
      <xdr:row>45</xdr:row>
      <xdr:rowOff>171450</xdr:rowOff>
    </xdr:to>
    <xdr:pic>
      <xdr:nvPicPr>
        <xdr:cNvPr id="22" name="Picture 26" descr="x2vol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53400" y="13649325"/>
          <a:ext cx="2152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25</xdr:row>
      <xdr:rowOff>152400</xdr:rowOff>
    </xdr:from>
    <xdr:to>
      <xdr:col>1</xdr:col>
      <xdr:colOff>495300</xdr:colOff>
      <xdr:row>27</xdr:row>
      <xdr:rowOff>95250</xdr:rowOff>
    </xdr:to>
    <xdr:pic>
      <xdr:nvPicPr>
        <xdr:cNvPr id="23" name="Picture 27" descr="1vol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5300" y="8772525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25</xdr:row>
      <xdr:rowOff>266700</xdr:rowOff>
    </xdr:from>
    <xdr:to>
      <xdr:col>3</xdr:col>
      <xdr:colOff>247650</xdr:colOff>
      <xdr:row>27</xdr:row>
      <xdr:rowOff>161925</xdr:rowOff>
    </xdr:to>
    <xdr:pic>
      <xdr:nvPicPr>
        <xdr:cNvPr id="24" name="Picture 28" descr="n1vol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28750" y="888682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28</xdr:row>
      <xdr:rowOff>171450</xdr:rowOff>
    </xdr:from>
    <xdr:to>
      <xdr:col>4</xdr:col>
      <xdr:colOff>552450</xdr:colOff>
      <xdr:row>30</xdr:row>
      <xdr:rowOff>152400</xdr:rowOff>
    </xdr:to>
    <xdr:pic>
      <xdr:nvPicPr>
        <xdr:cNvPr id="25" name="Picture 29" descr="nxvol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9848850"/>
          <a:ext cx="2152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23</xdr:row>
      <xdr:rowOff>76200</xdr:rowOff>
    </xdr:from>
    <xdr:to>
      <xdr:col>6</xdr:col>
      <xdr:colOff>19050</xdr:colOff>
      <xdr:row>27</xdr:row>
      <xdr:rowOff>76200</xdr:rowOff>
    </xdr:to>
    <xdr:pic>
      <xdr:nvPicPr>
        <xdr:cNvPr id="26" name="Picture 30" descr="nyvol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28950" y="7991475"/>
          <a:ext cx="647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</xdr:row>
      <xdr:rowOff>190500</xdr:rowOff>
    </xdr:from>
    <xdr:to>
      <xdr:col>4</xdr:col>
      <xdr:colOff>190500</xdr:colOff>
      <xdr:row>25</xdr:row>
      <xdr:rowOff>133350</xdr:rowOff>
    </xdr:to>
    <xdr:pic>
      <xdr:nvPicPr>
        <xdr:cNvPr id="27" name="Picture 31" descr="yvol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38250" y="8105775"/>
          <a:ext cx="1390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33</xdr:row>
      <xdr:rowOff>19050</xdr:rowOff>
    </xdr:from>
    <xdr:to>
      <xdr:col>6</xdr:col>
      <xdr:colOff>323850</xdr:colOff>
      <xdr:row>36</xdr:row>
      <xdr:rowOff>295275</xdr:rowOff>
    </xdr:to>
    <xdr:pic>
      <xdr:nvPicPr>
        <xdr:cNvPr id="28" name="Picture 32" descr="y2vol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09850" y="11458575"/>
          <a:ext cx="1371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33</xdr:row>
      <xdr:rowOff>57150</xdr:rowOff>
    </xdr:from>
    <xdr:to>
      <xdr:col>3</xdr:col>
      <xdr:colOff>590550</xdr:colOff>
      <xdr:row>37</xdr:row>
      <xdr:rowOff>57150</xdr:rowOff>
    </xdr:to>
    <xdr:pic>
      <xdr:nvPicPr>
        <xdr:cNvPr id="29" name="Picture 33" descr="ny2vo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28700" y="11496675"/>
          <a:ext cx="1390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31</xdr:row>
      <xdr:rowOff>342900</xdr:rowOff>
    </xdr:from>
    <xdr:to>
      <xdr:col>12</xdr:col>
      <xdr:colOff>552450</xdr:colOff>
      <xdr:row>38</xdr:row>
      <xdr:rowOff>28575</xdr:rowOff>
    </xdr:to>
    <xdr:pic>
      <xdr:nvPicPr>
        <xdr:cNvPr id="30" name="Picture 34" descr="nxyvol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96050" y="11077575"/>
          <a:ext cx="13716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31</xdr:row>
      <xdr:rowOff>323850</xdr:rowOff>
    </xdr:from>
    <xdr:to>
      <xdr:col>16</xdr:col>
      <xdr:colOff>457200</xdr:colOff>
      <xdr:row>35</xdr:row>
      <xdr:rowOff>304800</xdr:rowOff>
    </xdr:to>
    <xdr:pic>
      <xdr:nvPicPr>
        <xdr:cNvPr id="31" name="Picture 35" descr="xyvo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077200" y="11058525"/>
          <a:ext cx="2133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27</xdr:row>
      <xdr:rowOff>76200</xdr:rowOff>
    </xdr:from>
    <xdr:to>
      <xdr:col>10</xdr:col>
      <xdr:colOff>228600</xdr:colOff>
      <xdr:row>29</xdr:row>
      <xdr:rowOff>295275</xdr:rowOff>
    </xdr:to>
    <xdr:pic>
      <xdr:nvPicPr>
        <xdr:cNvPr id="32" name="Picture 36" descr="arrowdn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10250" y="9401175"/>
          <a:ext cx="514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31</xdr:row>
      <xdr:rowOff>57150</xdr:rowOff>
    </xdr:from>
    <xdr:to>
      <xdr:col>8</xdr:col>
      <xdr:colOff>209550</xdr:colOff>
      <xdr:row>33</xdr:row>
      <xdr:rowOff>19050</xdr:rowOff>
    </xdr:to>
    <xdr:pic>
      <xdr:nvPicPr>
        <xdr:cNvPr id="33" name="Picture 37" descr="xvolm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52750" y="10791825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30</xdr:row>
      <xdr:rowOff>304800</xdr:rowOff>
    </xdr:from>
    <xdr:to>
      <xdr:col>4</xdr:col>
      <xdr:colOff>438150</xdr:colOff>
      <xdr:row>32</xdr:row>
      <xdr:rowOff>285750</xdr:rowOff>
    </xdr:to>
    <xdr:pic>
      <xdr:nvPicPr>
        <xdr:cNvPr id="34" name="Picture 38" descr="nxvolm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23900" y="10687050"/>
          <a:ext cx="2152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25</xdr:row>
      <xdr:rowOff>323850</xdr:rowOff>
    </xdr:from>
    <xdr:to>
      <xdr:col>7</xdr:col>
      <xdr:colOff>552450</xdr:colOff>
      <xdr:row>28</xdr:row>
      <xdr:rowOff>142875</xdr:rowOff>
    </xdr:to>
    <xdr:pic>
      <xdr:nvPicPr>
        <xdr:cNvPr id="35" name="Picture 39" descr="tnxvol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905250" y="894397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23</xdr:row>
      <xdr:rowOff>38100</xdr:rowOff>
    </xdr:from>
    <xdr:to>
      <xdr:col>8</xdr:col>
      <xdr:colOff>0</xdr:colOff>
      <xdr:row>25</xdr:row>
      <xdr:rowOff>228600</xdr:rowOff>
    </xdr:to>
    <xdr:pic>
      <xdr:nvPicPr>
        <xdr:cNvPr id="36" name="Picture 40" descr="txvol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962400" y="79533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18</xdr:row>
      <xdr:rowOff>171450</xdr:rowOff>
    </xdr:from>
    <xdr:to>
      <xdr:col>1</xdr:col>
      <xdr:colOff>228600</xdr:colOff>
      <xdr:row>20</xdr:row>
      <xdr:rowOff>28575</xdr:rowOff>
    </xdr:to>
    <xdr:pic>
      <xdr:nvPicPr>
        <xdr:cNvPr id="37" name="Picture 42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23850" y="63246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18</xdr:row>
      <xdr:rowOff>285750</xdr:rowOff>
    </xdr:from>
    <xdr:to>
      <xdr:col>7</xdr:col>
      <xdr:colOff>419100</xdr:colOff>
      <xdr:row>20</xdr:row>
      <xdr:rowOff>133350</xdr:rowOff>
    </xdr:to>
    <xdr:pic>
      <xdr:nvPicPr>
        <xdr:cNvPr id="38" name="Picture 43" descr="tek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667000" y="6438900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20</xdr:row>
      <xdr:rowOff>228600</xdr:rowOff>
    </xdr:from>
    <xdr:to>
      <xdr:col>7</xdr:col>
      <xdr:colOff>552450</xdr:colOff>
      <xdr:row>22</xdr:row>
      <xdr:rowOff>76200</xdr:rowOff>
    </xdr:to>
    <xdr:pic>
      <xdr:nvPicPr>
        <xdr:cNvPr id="39" name="Picture 44" descr="tnek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00350" y="7086600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20</xdr:row>
      <xdr:rowOff>171450</xdr:rowOff>
    </xdr:from>
    <xdr:to>
      <xdr:col>1</xdr:col>
      <xdr:colOff>266700</xdr:colOff>
      <xdr:row>22</xdr:row>
      <xdr:rowOff>9525</xdr:rowOff>
    </xdr:to>
    <xdr:pic>
      <xdr:nvPicPr>
        <xdr:cNvPr id="40" name="Picture 48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1950" y="70294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39</xdr:row>
      <xdr:rowOff>304800</xdr:rowOff>
    </xdr:from>
    <xdr:to>
      <xdr:col>12</xdr:col>
      <xdr:colOff>533400</xdr:colOff>
      <xdr:row>45</xdr:row>
      <xdr:rowOff>276225</xdr:rowOff>
    </xdr:to>
    <xdr:pic>
      <xdr:nvPicPr>
        <xdr:cNvPr id="41" name="Picture 52" descr="nx2vol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619750" y="13858875"/>
          <a:ext cx="2228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39</xdr:row>
      <xdr:rowOff>285750</xdr:rowOff>
    </xdr:from>
    <xdr:to>
      <xdr:col>8</xdr:col>
      <xdr:colOff>361950</xdr:colOff>
      <xdr:row>45</xdr:row>
      <xdr:rowOff>209550</xdr:rowOff>
    </xdr:to>
    <xdr:pic>
      <xdr:nvPicPr>
        <xdr:cNvPr id="42" name="Picture 53" descr="ttnx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181350" y="13839825"/>
          <a:ext cx="2057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25</xdr:row>
      <xdr:rowOff>323850</xdr:rowOff>
    </xdr:from>
    <xdr:to>
      <xdr:col>25</xdr:col>
      <xdr:colOff>38100</xdr:colOff>
      <xdr:row>32</xdr:row>
      <xdr:rowOff>342900</xdr:rowOff>
    </xdr:to>
    <xdr:pic>
      <xdr:nvPicPr>
        <xdr:cNvPr id="43" name="Picture 54" descr="ttnx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934950" y="8943975"/>
          <a:ext cx="23431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18</xdr:row>
      <xdr:rowOff>76200</xdr:rowOff>
    </xdr:from>
    <xdr:to>
      <xdr:col>18</xdr:col>
      <xdr:colOff>19050</xdr:colOff>
      <xdr:row>24</xdr:row>
      <xdr:rowOff>123825</xdr:rowOff>
    </xdr:to>
    <xdr:pic>
      <xdr:nvPicPr>
        <xdr:cNvPr id="44" name="Picture 56" descr="ttx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877300" y="6229350"/>
          <a:ext cx="2114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18</xdr:row>
      <xdr:rowOff>57150</xdr:rowOff>
    </xdr:from>
    <xdr:to>
      <xdr:col>25</xdr:col>
      <xdr:colOff>95250</xdr:colOff>
      <xdr:row>24</xdr:row>
      <xdr:rowOff>333375</xdr:rowOff>
    </xdr:to>
    <xdr:pic>
      <xdr:nvPicPr>
        <xdr:cNvPr id="45" name="Picture 57" descr="ttx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820650" y="6210300"/>
          <a:ext cx="25146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</xdr:row>
      <xdr:rowOff>152400</xdr:rowOff>
    </xdr:from>
    <xdr:to>
      <xdr:col>8</xdr:col>
      <xdr:colOff>171450</xdr:colOff>
      <xdr:row>7</xdr:row>
      <xdr:rowOff>76200</xdr:rowOff>
    </xdr:to>
    <xdr:pic>
      <xdr:nvPicPr>
        <xdr:cNvPr id="46" name="Picture 3" descr="eks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514850" y="504825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76200</xdr:rowOff>
    </xdr:from>
    <xdr:to>
      <xdr:col>11</xdr:col>
      <xdr:colOff>133350</xdr:colOff>
      <xdr:row>14</xdr:row>
      <xdr:rowOff>19050</xdr:rowOff>
    </xdr:to>
    <xdr:pic>
      <xdr:nvPicPr>
        <xdr:cNvPr id="47" name="Picture 4" descr="neks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286500" y="2895600"/>
          <a:ext cx="5524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209550</xdr:rowOff>
    </xdr:from>
    <xdr:to>
      <xdr:col>4</xdr:col>
      <xdr:colOff>209550</xdr:colOff>
      <xdr:row>3</xdr:row>
      <xdr:rowOff>57150</xdr:rowOff>
    </xdr:to>
    <xdr:pic>
      <xdr:nvPicPr>
        <xdr:cNvPr id="48" name="Picture 5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33600" y="5619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171450</xdr:rowOff>
    </xdr:from>
    <xdr:to>
      <xdr:col>10</xdr:col>
      <xdr:colOff>285750</xdr:colOff>
      <xdr:row>7</xdr:row>
      <xdr:rowOff>114300</xdr:rowOff>
    </xdr:to>
    <xdr:pic>
      <xdr:nvPicPr>
        <xdr:cNvPr id="49" name="Picture 6" descr="eks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848350" y="523875"/>
          <a:ext cx="533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8</xdr:row>
      <xdr:rowOff>133350</xdr:rowOff>
    </xdr:from>
    <xdr:to>
      <xdr:col>8</xdr:col>
      <xdr:colOff>571500</xdr:colOff>
      <xdr:row>14</xdr:row>
      <xdr:rowOff>57150</xdr:rowOff>
    </xdr:to>
    <xdr:pic>
      <xdr:nvPicPr>
        <xdr:cNvPr id="50" name="Picture 8" descr="neks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914900" y="295275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</xdr:row>
      <xdr:rowOff>190500</xdr:rowOff>
    </xdr:from>
    <xdr:to>
      <xdr:col>5</xdr:col>
      <xdr:colOff>323850</xdr:colOff>
      <xdr:row>3</xdr:row>
      <xdr:rowOff>38100</xdr:rowOff>
    </xdr:to>
    <xdr:pic>
      <xdr:nvPicPr>
        <xdr:cNvPr id="51" name="Picture 9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57500" y="5429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1</xdr:row>
      <xdr:rowOff>285750</xdr:rowOff>
    </xdr:from>
    <xdr:to>
      <xdr:col>14</xdr:col>
      <xdr:colOff>285750</xdr:colOff>
      <xdr:row>3</xdr:row>
      <xdr:rowOff>133350</xdr:rowOff>
    </xdr:to>
    <xdr:pic>
      <xdr:nvPicPr>
        <xdr:cNvPr id="52" name="Picture 10" descr="tek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800850" y="63817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9</xdr:row>
      <xdr:rowOff>152400</xdr:rowOff>
    </xdr:from>
    <xdr:to>
      <xdr:col>15</xdr:col>
      <xdr:colOff>247650</xdr:colOff>
      <xdr:row>10</xdr:row>
      <xdr:rowOff>342900</xdr:rowOff>
    </xdr:to>
    <xdr:pic>
      <xdr:nvPicPr>
        <xdr:cNvPr id="53" name="Picture 11" descr="tnek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372350" y="332422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</xdr:row>
      <xdr:rowOff>342900</xdr:rowOff>
    </xdr:from>
    <xdr:to>
      <xdr:col>14</xdr:col>
      <xdr:colOff>419100</xdr:colOff>
      <xdr:row>5</xdr:row>
      <xdr:rowOff>190500</xdr:rowOff>
    </xdr:to>
    <xdr:pic>
      <xdr:nvPicPr>
        <xdr:cNvPr id="54" name="Picture 12" descr="tek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934200" y="140017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11</xdr:row>
      <xdr:rowOff>114300</xdr:rowOff>
    </xdr:from>
    <xdr:to>
      <xdr:col>15</xdr:col>
      <xdr:colOff>342900</xdr:colOff>
      <xdr:row>12</xdr:row>
      <xdr:rowOff>323850</xdr:rowOff>
    </xdr:to>
    <xdr:pic>
      <xdr:nvPicPr>
        <xdr:cNvPr id="55" name="Picture 13" descr="tnek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467600" y="3990975"/>
          <a:ext cx="2019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</xdr:row>
      <xdr:rowOff>228600</xdr:rowOff>
    </xdr:from>
    <xdr:to>
      <xdr:col>1</xdr:col>
      <xdr:colOff>381000</xdr:colOff>
      <xdr:row>8</xdr:row>
      <xdr:rowOff>190500</xdr:rowOff>
    </xdr:to>
    <xdr:pic>
      <xdr:nvPicPr>
        <xdr:cNvPr id="56" name="Picture 16" descr="arrowdn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85800" y="234315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</xdr:row>
      <xdr:rowOff>152400</xdr:rowOff>
    </xdr:from>
    <xdr:to>
      <xdr:col>3</xdr:col>
      <xdr:colOff>171450</xdr:colOff>
      <xdr:row>3</xdr:row>
      <xdr:rowOff>0</xdr:rowOff>
    </xdr:to>
    <xdr:pic>
      <xdr:nvPicPr>
        <xdr:cNvPr id="57" name="Picture 17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85900" y="5048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</xdr:row>
      <xdr:rowOff>209550</xdr:rowOff>
    </xdr:from>
    <xdr:to>
      <xdr:col>6</xdr:col>
      <xdr:colOff>476250</xdr:colOff>
      <xdr:row>3</xdr:row>
      <xdr:rowOff>57150</xdr:rowOff>
    </xdr:to>
    <xdr:pic>
      <xdr:nvPicPr>
        <xdr:cNvPr id="58" name="Picture 18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619500" y="5619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</xdr:row>
      <xdr:rowOff>114300</xdr:rowOff>
    </xdr:from>
    <xdr:to>
      <xdr:col>2</xdr:col>
      <xdr:colOff>400050</xdr:colOff>
      <xdr:row>8</xdr:row>
      <xdr:rowOff>323850</xdr:rowOff>
    </xdr:to>
    <xdr:pic>
      <xdr:nvPicPr>
        <xdr:cNvPr id="59" name="Picture 19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04900" y="25812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133350</xdr:rowOff>
    </xdr:from>
    <xdr:to>
      <xdr:col>3</xdr:col>
      <xdr:colOff>495300</xdr:colOff>
      <xdr:row>8</xdr:row>
      <xdr:rowOff>342900</xdr:rowOff>
    </xdr:to>
    <xdr:pic>
      <xdr:nvPicPr>
        <xdr:cNvPr id="60" name="Picture 21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09750" y="26003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7</xdr:row>
      <xdr:rowOff>285750</xdr:rowOff>
    </xdr:from>
    <xdr:to>
      <xdr:col>6</xdr:col>
      <xdr:colOff>247650</xdr:colOff>
      <xdr:row>9</xdr:row>
      <xdr:rowOff>133350</xdr:rowOff>
    </xdr:to>
    <xdr:pic>
      <xdr:nvPicPr>
        <xdr:cNvPr id="61" name="Picture 22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90900" y="27527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7</xdr:row>
      <xdr:rowOff>285750</xdr:rowOff>
    </xdr:from>
    <xdr:to>
      <xdr:col>5</xdr:col>
      <xdr:colOff>114300</xdr:colOff>
      <xdr:row>9</xdr:row>
      <xdr:rowOff>133350</xdr:rowOff>
    </xdr:to>
    <xdr:pic>
      <xdr:nvPicPr>
        <xdr:cNvPr id="62" name="Picture 23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647950" y="27527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7</xdr:row>
      <xdr:rowOff>304800</xdr:rowOff>
    </xdr:from>
    <xdr:to>
      <xdr:col>7</xdr:col>
      <xdr:colOff>381000</xdr:colOff>
      <xdr:row>9</xdr:row>
      <xdr:rowOff>152400</xdr:rowOff>
    </xdr:to>
    <xdr:pic>
      <xdr:nvPicPr>
        <xdr:cNvPr id="63" name="Picture 24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133850" y="27717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</xdr:row>
      <xdr:rowOff>228600</xdr:rowOff>
    </xdr:from>
    <xdr:to>
      <xdr:col>9</xdr:col>
      <xdr:colOff>190500</xdr:colOff>
      <xdr:row>7</xdr:row>
      <xdr:rowOff>171450</xdr:rowOff>
    </xdr:to>
    <xdr:pic>
      <xdr:nvPicPr>
        <xdr:cNvPr id="64" name="Picture 25" descr="eks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143500" y="581025"/>
          <a:ext cx="533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</xdr:row>
      <xdr:rowOff>114300</xdr:rowOff>
    </xdr:from>
    <xdr:to>
      <xdr:col>9</xdr:col>
      <xdr:colOff>609600</xdr:colOff>
      <xdr:row>14</xdr:row>
      <xdr:rowOff>38100</xdr:rowOff>
    </xdr:to>
    <xdr:pic>
      <xdr:nvPicPr>
        <xdr:cNvPr id="65" name="Picture 26" descr="neks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562600" y="2933700"/>
          <a:ext cx="533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5</xdr:row>
      <xdr:rowOff>228600</xdr:rowOff>
    </xdr:from>
    <xdr:to>
      <xdr:col>14</xdr:col>
      <xdr:colOff>476250</xdr:colOff>
      <xdr:row>7</xdr:row>
      <xdr:rowOff>76200</xdr:rowOff>
    </xdr:to>
    <xdr:pic>
      <xdr:nvPicPr>
        <xdr:cNvPr id="66" name="Picture 27" descr="tek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991350" y="199072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7</xdr:row>
      <xdr:rowOff>209550</xdr:rowOff>
    </xdr:from>
    <xdr:to>
      <xdr:col>15</xdr:col>
      <xdr:colOff>95250</xdr:colOff>
      <xdr:row>9</xdr:row>
      <xdr:rowOff>57150</xdr:rowOff>
    </xdr:to>
    <xdr:pic>
      <xdr:nvPicPr>
        <xdr:cNvPr id="67" name="Picture 28" descr="tnek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219950" y="267652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3</xdr:row>
      <xdr:rowOff>323850</xdr:rowOff>
    </xdr:from>
    <xdr:to>
      <xdr:col>5</xdr:col>
      <xdr:colOff>304800</xdr:colOff>
      <xdr:row>5</xdr:row>
      <xdr:rowOff>171450</xdr:rowOff>
    </xdr:to>
    <xdr:pic>
      <xdr:nvPicPr>
        <xdr:cNvPr id="68" name="Picture 29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38450" y="13811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3</xdr:row>
      <xdr:rowOff>342900</xdr:rowOff>
    </xdr:from>
    <xdr:to>
      <xdr:col>6</xdr:col>
      <xdr:colOff>476250</xdr:colOff>
      <xdr:row>5</xdr:row>
      <xdr:rowOff>190500</xdr:rowOff>
    </xdr:to>
    <xdr:pic>
      <xdr:nvPicPr>
        <xdr:cNvPr id="69" name="Picture 30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619500" y="14001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1</xdr:col>
      <xdr:colOff>342900</xdr:colOff>
      <xdr:row>11</xdr:row>
      <xdr:rowOff>0</xdr:rowOff>
    </xdr:to>
    <xdr:pic>
      <xdr:nvPicPr>
        <xdr:cNvPr id="70" name="Picture 31" descr="arrowdn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47700" y="3209925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</xdr:row>
      <xdr:rowOff>114300</xdr:rowOff>
    </xdr:from>
    <xdr:to>
      <xdr:col>3</xdr:col>
      <xdr:colOff>533400</xdr:colOff>
      <xdr:row>10</xdr:row>
      <xdr:rowOff>304800</xdr:rowOff>
    </xdr:to>
    <xdr:pic>
      <xdr:nvPicPr>
        <xdr:cNvPr id="71" name="Picture 32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47850" y="32861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9</xdr:row>
      <xdr:rowOff>95250</xdr:rowOff>
    </xdr:from>
    <xdr:to>
      <xdr:col>2</xdr:col>
      <xdr:colOff>495300</xdr:colOff>
      <xdr:row>10</xdr:row>
      <xdr:rowOff>285750</xdr:rowOff>
    </xdr:to>
    <xdr:pic>
      <xdr:nvPicPr>
        <xdr:cNvPr id="72" name="Picture 33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00150" y="32670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209550</xdr:rowOff>
    </xdr:from>
    <xdr:to>
      <xdr:col>4</xdr:col>
      <xdr:colOff>571500</xdr:colOff>
      <xdr:row>11</xdr:row>
      <xdr:rowOff>57150</xdr:rowOff>
    </xdr:to>
    <xdr:pic>
      <xdr:nvPicPr>
        <xdr:cNvPr id="73" name="Picture 34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95550" y="33813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9</xdr:row>
      <xdr:rowOff>190500</xdr:rowOff>
    </xdr:from>
    <xdr:to>
      <xdr:col>6</xdr:col>
      <xdr:colOff>95250</xdr:colOff>
      <xdr:row>11</xdr:row>
      <xdr:rowOff>38100</xdr:rowOff>
    </xdr:to>
    <xdr:pic>
      <xdr:nvPicPr>
        <xdr:cNvPr id="74" name="Picture 35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238500" y="33623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9</xdr:row>
      <xdr:rowOff>209550</xdr:rowOff>
    </xdr:from>
    <xdr:to>
      <xdr:col>7</xdr:col>
      <xdr:colOff>190500</xdr:colOff>
      <xdr:row>11</xdr:row>
      <xdr:rowOff>57150</xdr:rowOff>
    </xdr:to>
    <xdr:pic>
      <xdr:nvPicPr>
        <xdr:cNvPr id="75" name="Picture 36" descr="tn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943350" y="33813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171450</xdr:rowOff>
    </xdr:from>
    <xdr:to>
      <xdr:col>1</xdr:col>
      <xdr:colOff>590550</xdr:colOff>
      <xdr:row>3</xdr:row>
      <xdr:rowOff>19050</xdr:rowOff>
    </xdr:to>
    <xdr:pic>
      <xdr:nvPicPr>
        <xdr:cNvPr id="76" name="Picture 37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85800" y="5238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</xdr:row>
      <xdr:rowOff>19050</xdr:rowOff>
    </xdr:from>
    <xdr:to>
      <xdr:col>4</xdr:col>
      <xdr:colOff>171450</xdr:colOff>
      <xdr:row>5</xdr:row>
      <xdr:rowOff>228600</xdr:rowOff>
    </xdr:to>
    <xdr:pic>
      <xdr:nvPicPr>
        <xdr:cNvPr id="77" name="Picture 38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095500" y="14287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323850</xdr:rowOff>
    </xdr:from>
    <xdr:to>
      <xdr:col>3</xdr:col>
      <xdr:colOff>76200</xdr:colOff>
      <xdr:row>5</xdr:row>
      <xdr:rowOff>171450</xdr:rowOff>
    </xdr:to>
    <xdr:pic>
      <xdr:nvPicPr>
        <xdr:cNvPr id="78" name="Picture 39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90650" y="13811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</xdr:row>
      <xdr:rowOff>304800</xdr:rowOff>
    </xdr:from>
    <xdr:to>
      <xdr:col>1</xdr:col>
      <xdr:colOff>609600</xdr:colOff>
      <xdr:row>5</xdr:row>
      <xdr:rowOff>152400</xdr:rowOff>
    </xdr:to>
    <xdr:pic>
      <xdr:nvPicPr>
        <xdr:cNvPr id="79" name="Picture 40" descr="on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04850" y="13620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8</xdr:row>
      <xdr:rowOff>285750</xdr:rowOff>
    </xdr:from>
    <xdr:to>
      <xdr:col>19</xdr:col>
      <xdr:colOff>476250</xdr:colOff>
      <xdr:row>14</xdr:row>
      <xdr:rowOff>209550</xdr:rowOff>
    </xdr:to>
    <xdr:pic>
      <xdr:nvPicPr>
        <xdr:cNvPr id="80" name="Picture 41" descr="ttnx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001250" y="3105150"/>
          <a:ext cx="2057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361950</xdr:colOff>
      <xdr:row>8</xdr:row>
      <xdr:rowOff>247650</xdr:rowOff>
    </xdr:from>
    <xdr:to>
      <xdr:col>24</xdr:col>
      <xdr:colOff>266700</xdr:colOff>
      <xdr:row>15</xdr:row>
      <xdr:rowOff>266700</xdr:rowOff>
    </xdr:to>
    <xdr:pic>
      <xdr:nvPicPr>
        <xdr:cNvPr id="81" name="Picture 42" descr="ttnx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553950" y="3067050"/>
          <a:ext cx="23431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8</xdr:row>
      <xdr:rowOff>285750</xdr:rowOff>
    </xdr:from>
    <xdr:to>
      <xdr:col>29</xdr:col>
      <xdr:colOff>133350</xdr:colOff>
      <xdr:row>15</xdr:row>
      <xdr:rowOff>228600</xdr:rowOff>
    </xdr:to>
    <xdr:pic>
      <xdr:nvPicPr>
        <xdr:cNvPr id="82" name="Picture 43" descr="ttnx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5220950" y="3105150"/>
          <a:ext cx="25908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1</xdr:row>
      <xdr:rowOff>266700</xdr:rowOff>
    </xdr:from>
    <xdr:to>
      <xdr:col>19</xdr:col>
      <xdr:colOff>438150</xdr:colOff>
      <xdr:row>7</xdr:row>
      <xdr:rowOff>314325</xdr:rowOff>
    </xdr:to>
    <xdr:pic>
      <xdr:nvPicPr>
        <xdr:cNvPr id="83" name="Picture 44" descr="ttx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906000" y="619125"/>
          <a:ext cx="2114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1</xdr:row>
      <xdr:rowOff>133350</xdr:rowOff>
    </xdr:from>
    <xdr:to>
      <xdr:col>24</xdr:col>
      <xdr:colOff>190500</xdr:colOff>
      <xdr:row>8</xdr:row>
      <xdr:rowOff>57150</xdr:rowOff>
    </xdr:to>
    <xdr:pic>
      <xdr:nvPicPr>
        <xdr:cNvPr id="84" name="Picture 45" descr="ttx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306300" y="485775"/>
          <a:ext cx="25146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514350</xdr:colOff>
      <xdr:row>1</xdr:row>
      <xdr:rowOff>133350</xdr:rowOff>
    </xdr:from>
    <xdr:to>
      <xdr:col>29</xdr:col>
      <xdr:colOff>57150</xdr:colOff>
      <xdr:row>8</xdr:row>
      <xdr:rowOff>76200</xdr:rowOff>
    </xdr:to>
    <xdr:pic>
      <xdr:nvPicPr>
        <xdr:cNvPr id="85" name="Picture 46" descr="ttx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5144750" y="485775"/>
          <a:ext cx="25908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46</xdr:row>
      <xdr:rowOff>161925</xdr:rowOff>
    </xdr:from>
    <xdr:to>
      <xdr:col>22</xdr:col>
      <xdr:colOff>219075</xdr:colOff>
      <xdr:row>67</xdr:row>
      <xdr:rowOff>95250</xdr:rowOff>
    </xdr:to>
    <xdr:pic>
      <xdr:nvPicPr>
        <xdr:cNvPr id="86" name="Picture 3" descr="pole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886450" y="16182975"/>
          <a:ext cx="77438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46</xdr:row>
      <xdr:rowOff>142875</xdr:rowOff>
    </xdr:from>
    <xdr:to>
      <xdr:col>8</xdr:col>
      <xdr:colOff>600075</xdr:colOff>
      <xdr:row>62</xdr:row>
      <xdr:rowOff>133350</xdr:rowOff>
    </xdr:to>
    <xdr:pic>
      <xdr:nvPicPr>
        <xdr:cNvPr id="87" name="Picture 1" descr="mciplane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7650" y="16163925"/>
          <a:ext cx="52292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51</xdr:row>
      <xdr:rowOff>142875</xdr:rowOff>
    </xdr:from>
    <xdr:to>
      <xdr:col>12</xdr:col>
      <xdr:colOff>28575</xdr:colOff>
      <xdr:row>52</xdr:row>
      <xdr:rowOff>57150</xdr:rowOff>
    </xdr:to>
    <xdr:pic>
      <xdr:nvPicPr>
        <xdr:cNvPr id="88" name="Picture 11" descr="aleft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 rot="20506193">
          <a:off x="5629275" y="16973550"/>
          <a:ext cx="1714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48</xdr:row>
      <xdr:rowOff>9525</xdr:rowOff>
    </xdr:from>
    <xdr:to>
      <xdr:col>4</xdr:col>
      <xdr:colOff>285750</xdr:colOff>
      <xdr:row>53</xdr:row>
      <xdr:rowOff>0</xdr:rowOff>
    </xdr:to>
    <xdr:pic>
      <xdr:nvPicPr>
        <xdr:cNvPr id="89" name="Picture 20" descr="aleft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 rot="17992560">
          <a:off x="2533650" y="16354425"/>
          <a:ext cx="190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52</xdr:row>
      <xdr:rowOff>19050</xdr:rowOff>
    </xdr:from>
    <xdr:to>
      <xdr:col>29</xdr:col>
      <xdr:colOff>438150</xdr:colOff>
      <xdr:row>54</xdr:row>
      <xdr:rowOff>95250</xdr:rowOff>
    </xdr:to>
    <xdr:pic>
      <xdr:nvPicPr>
        <xdr:cNvPr id="90" name="Picture 14" descr="rowblak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6078200" y="17011650"/>
          <a:ext cx="2038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457200</xdr:colOff>
      <xdr:row>56</xdr:row>
      <xdr:rowOff>76200</xdr:rowOff>
    </xdr:from>
    <xdr:to>
      <xdr:col>23</xdr:col>
      <xdr:colOff>561975</xdr:colOff>
      <xdr:row>59</xdr:row>
      <xdr:rowOff>104775</xdr:rowOff>
    </xdr:to>
    <xdr:sp>
      <xdr:nvSpPr>
        <xdr:cNvPr id="91" name="AutoShape 5"/>
        <xdr:cNvSpPr>
          <a:spLocks/>
        </xdr:cNvSpPr>
      </xdr:nvSpPr>
      <xdr:spPr>
        <a:xfrm flipH="1">
          <a:off x="14478000" y="17716500"/>
          <a:ext cx="104775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26</xdr:col>
      <xdr:colOff>190500</xdr:colOff>
      <xdr:row>46</xdr:row>
      <xdr:rowOff>142875</xdr:rowOff>
    </xdr:from>
    <xdr:to>
      <xdr:col>26</xdr:col>
      <xdr:colOff>590550</xdr:colOff>
      <xdr:row>48</xdr:row>
      <xdr:rowOff>95250</xdr:rowOff>
    </xdr:to>
    <xdr:pic>
      <xdr:nvPicPr>
        <xdr:cNvPr id="92" name="Picture 6" descr="bigdot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6040100" y="16163925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47</xdr:row>
      <xdr:rowOff>9525</xdr:rowOff>
    </xdr:from>
    <xdr:to>
      <xdr:col>25</xdr:col>
      <xdr:colOff>85725</xdr:colOff>
      <xdr:row>49</xdr:row>
      <xdr:rowOff>0</xdr:rowOff>
    </xdr:to>
    <xdr:pic>
      <xdr:nvPicPr>
        <xdr:cNvPr id="93" name="Picture 9" descr="bigdot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4878050" y="16192500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571500</xdr:colOff>
      <xdr:row>56</xdr:row>
      <xdr:rowOff>38100</xdr:rowOff>
    </xdr:from>
    <xdr:to>
      <xdr:col>29</xdr:col>
      <xdr:colOff>9525</xdr:colOff>
      <xdr:row>60</xdr:row>
      <xdr:rowOff>47625</xdr:rowOff>
    </xdr:to>
    <xdr:sp>
      <xdr:nvSpPr>
        <xdr:cNvPr id="94" name="AutoShape 12"/>
        <xdr:cNvSpPr>
          <a:spLocks/>
        </xdr:cNvSpPr>
      </xdr:nvSpPr>
      <xdr:spPr>
        <a:xfrm flipV="1">
          <a:off x="15201900" y="17678400"/>
          <a:ext cx="2486025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26</xdr:col>
      <xdr:colOff>304800</xdr:colOff>
      <xdr:row>55</xdr:row>
      <xdr:rowOff>161925</xdr:rowOff>
    </xdr:from>
    <xdr:to>
      <xdr:col>29</xdr:col>
      <xdr:colOff>514350</xdr:colOff>
      <xdr:row>57</xdr:row>
      <xdr:rowOff>57150</xdr:rowOff>
    </xdr:to>
    <xdr:pic>
      <xdr:nvPicPr>
        <xdr:cNvPr id="95" name="Picture 15" descr="rowblue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6154400" y="17640300"/>
          <a:ext cx="2038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53</xdr:row>
      <xdr:rowOff>152400</xdr:rowOff>
    </xdr:from>
    <xdr:to>
      <xdr:col>31</xdr:col>
      <xdr:colOff>361950</xdr:colOff>
      <xdr:row>55</xdr:row>
      <xdr:rowOff>47625</xdr:rowOff>
    </xdr:to>
    <xdr:pic>
      <xdr:nvPicPr>
        <xdr:cNvPr id="96" name="Picture 16" descr="rowgre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7145000" y="17306925"/>
          <a:ext cx="2114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285750</xdr:colOff>
      <xdr:row>54</xdr:row>
      <xdr:rowOff>133350</xdr:rowOff>
    </xdr:from>
    <xdr:to>
      <xdr:col>29</xdr:col>
      <xdr:colOff>495300</xdr:colOff>
      <xdr:row>56</xdr:row>
      <xdr:rowOff>104775</xdr:rowOff>
    </xdr:to>
    <xdr:pic>
      <xdr:nvPicPr>
        <xdr:cNvPr id="97" name="Picture 17" descr="rowblak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6135350" y="17449800"/>
          <a:ext cx="2038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561975</xdr:colOff>
      <xdr:row>47</xdr:row>
      <xdr:rowOff>57150</xdr:rowOff>
    </xdr:from>
    <xdr:to>
      <xdr:col>34</xdr:col>
      <xdr:colOff>9525</xdr:colOff>
      <xdr:row>58</xdr:row>
      <xdr:rowOff>152400</xdr:rowOff>
    </xdr:to>
    <xdr:pic>
      <xdr:nvPicPr>
        <xdr:cNvPr id="98" name="Picture 19" descr="rowpink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 rot="3312479">
          <a:off x="20069175" y="16240125"/>
          <a:ext cx="666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85</xdr:row>
      <xdr:rowOff>123825</xdr:rowOff>
    </xdr:from>
    <xdr:to>
      <xdr:col>4</xdr:col>
      <xdr:colOff>257175</xdr:colOff>
      <xdr:row>86</xdr:row>
      <xdr:rowOff>38100</xdr:rowOff>
    </xdr:to>
    <xdr:pic>
      <xdr:nvPicPr>
        <xdr:cNvPr id="99" name="Picture 23" descr="k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266950" y="22459950"/>
          <a:ext cx="428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84</xdr:row>
      <xdr:rowOff>57150</xdr:rowOff>
    </xdr:from>
    <xdr:to>
      <xdr:col>4</xdr:col>
      <xdr:colOff>304800</xdr:colOff>
      <xdr:row>85</xdr:row>
      <xdr:rowOff>19050</xdr:rowOff>
    </xdr:to>
    <xdr:pic>
      <xdr:nvPicPr>
        <xdr:cNvPr id="100" name="Picture 26" descr="h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371725" y="22231350"/>
          <a:ext cx="3714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69</xdr:row>
      <xdr:rowOff>85725</xdr:rowOff>
    </xdr:from>
    <xdr:to>
      <xdr:col>10</xdr:col>
      <xdr:colOff>304800</xdr:colOff>
      <xdr:row>74</xdr:row>
      <xdr:rowOff>152400</xdr:rowOff>
    </xdr:to>
    <xdr:pic>
      <xdr:nvPicPr>
        <xdr:cNvPr id="101" name="Picture 33" descr="cartu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19675" y="19831050"/>
          <a:ext cx="1381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75</xdr:row>
      <xdr:rowOff>142875</xdr:rowOff>
    </xdr:from>
    <xdr:to>
      <xdr:col>8</xdr:col>
      <xdr:colOff>438150</xdr:colOff>
      <xdr:row>78</xdr:row>
      <xdr:rowOff>28575</xdr:rowOff>
    </xdr:to>
    <xdr:pic>
      <xdr:nvPicPr>
        <xdr:cNvPr id="102" name="Picture 184" descr="idea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114925" y="20859750"/>
          <a:ext cx="200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79</xdr:row>
      <xdr:rowOff>123825</xdr:rowOff>
    </xdr:from>
    <xdr:to>
      <xdr:col>1</xdr:col>
      <xdr:colOff>200025</xdr:colOff>
      <xdr:row>81</xdr:row>
      <xdr:rowOff>66675</xdr:rowOff>
    </xdr:to>
    <xdr:pic>
      <xdr:nvPicPr>
        <xdr:cNvPr id="103" name="Picture 1" descr="a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14325" y="2148840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69</xdr:row>
      <xdr:rowOff>57150</xdr:rowOff>
    </xdr:from>
    <xdr:to>
      <xdr:col>7</xdr:col>
      <xdr:colOff>495300</xdr:colOff>
      <xdr:row>77</xdr:row>
      <xdr:rowOff>142875</xdr:rowOff>
    </xdr:to>
    <xdr:pic>
      <xdr:nvPicPr>
        <xdr:cNvPr id="104" name="Picture 3" descr="work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76200" y="19802475"/>
          <a:ext cx="46863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81</xdr:row>
      <xdr:rowOff>123825</xdr:rowOff>
    </xdr:from>
    <xdr:to>
      <xdr:col>4</xdr:col>
      <xdr:colOff>314325</xdr:colOff>
      <xdr:row>83</xdr:row>
      <xdr:rowOff>28575</xdr:rowOff>
    </xdr:to>
    <xdr:pic>
      <xdr:nvPicPr>
        <xdr:cNvPr id="105" name="Picture 25" descr="hi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590800" y="218122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79</xdr:row>
      <xdr:rowOff>152400</xdr:rowOff>
    </xdr:from>
    <xdr:to>
      <xdr:col>4</xdr:col>
      <xdr:colOff>342900</xdr:colOff>
      <xdr:row>80</xdr:row>
      <xdr:rowOff>142875</xdr:rowOff>
    </xdr:to>
    <xdr:pic>
      <xdr:nvPicPr>
        <xdr:cNvPr id="106" name="Picture 27" descr="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457450" y="21516975"/>
          <a:ext cx="3238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85</xdr:row>
      <xdr:rowOff>161925</xdr:rowOff>
    </xdr:from>
    <xdr:to>
      <xdr:col>2</xdr:col>
      <xdr:colOff>561975</xdr:colOff>
      <xdr:row>86</xdr:row>
      <xdr:rowOff>104775</xdr:rowOff>
    </xdr:to>
    <xdr:pic>
      <xdr:nvPicPr>
        <xdr:cNvPr id="107" name="Picture 28" descr="f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276350" y="22498050"/>
          <a:ext cx="504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81</xdr:row>
      <xdr:rowOff>123825</xdr:rowOff>
    </xdr:from>
    <xdr:to>
      <xdr:col>3</xdr:col>
      <xdr:colOff>38100</xdr:colOff>
      <xdr:row>83</xdr:row>
      <xdr:rowOff>0</xdr:rowOff>
    </xdr:to>
    <xdr:pic>
      <xdr:nvPicPr>
        <xdr:cNvPr id="108" name="Picture 29" descr="dj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352550" y="21812250"/>
          <a:ext cx="514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84</xdr:row>
      <xdr:rowOff>57150</xdr:rowOff>
    </xdr:from>
    <xdr:to>
      <xdr:col>3</xdr:col>
      <xdr:colOff>95250</xdr:colOff>
      <xdr:row>85</xdr:row>
      <xdr:rowOff>9525</xdr:rowOff>
    </xdr:to>
    <xdr:pic>
      <xdr:nvPicPr>
        <xdr:cNvPr id="109" name="Picture 30" descr="d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95400" y="22231350"/>
          <a:ext cx="628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79</xdr:row>
      <xdr:rowOff>161925</xdr:rowOff>
    </xdr:from>
    <xdr:to>
      <xdr:col>3</xdr:col>
      <xdr:colOff>47625</xdr:colOff>
      <xdr:row>80</xdr:row>
      <xdr:rowOff>104775</xdr:rowOff>
    </xdr:to>
    <xdr:pic>
      <xdr:nvPicPr>
        <xdr:cNvPr id="110" name="Picture 31" descr="ch_kh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23950" y="21526500"/>
          <a:ext cx="752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85</xdr:row>
      <xdr:rowOff>28575</xdr:rowOff>
    </xdr:from>
    <xdr:to>
      <xdr:col>1</xdr:col>
      <xdr:colOff>200025</xdr:colOff>
      <xdr:row>86</xdr:row>
      <xdr:rowOff>152400</xdr:rowOff>
    </xdr:to>
    <xdr:pic>
      <xdr:nvPicPr>
        <xdr:cNvPr id="111" name="Picture 34" descr="b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04800" y="22364700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82</xdr:row>
      <xdr:rowOff>114300</xdr:rowOff>
    </xdr:from>
    <xdr:to>
      <xdr:col>1</xdr:col>
      <xdr:colOff>466725</xdr:colOff>
      <xdr:row>83</xdr:row>
      <xdr:rowOff>142875</xdr:rowOff>
    </xdr:to>
    <xdr:pic>
      <xdr:nvPicPr>
        <xdr:cNvPr id="112" name="Picture 35" descr="a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42900" y="2196465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68</xdr:row>
      <xdr:rowOff>0</xdr:rowOff>
    </xdr:from>
    <xdr:to>
      <xdr:col>16</xdr:col>
      <xdr:colOff>409575</xdr:colOff>
      <xdr:row>79</xdr:row>
      <xdr:rowOff>9525</xdr:rowOff>
    </xdr:to>
    <xdr:pic>
      <xdr:nvPicPr>
        <xdr:cNvPr id="113" name="Picture 13" descr="phrases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848475" y="19583400"/>
          <a:ext cx="3314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83</xdr:row>
      <xdr:rowOff>47625</xdr:rowOff>
    </xdr:from>
    <xdr:to>
      <xdr:col>15</xdr:col>
      <xdr:colOff>581025</xdr:colOff>
      <xdr:row>84</xdr:row>
      <xdr:rowOff>123825</xdr:rowOff>
    </xdr:to>
    <xdr:pic>
      <xdr:nvPicPr>
        <xdr:cNvPr id="114" name="Picture 14" descr="ou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9344025" y="2205990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83</xdr:row>
      <xdr:rowOff>38100</xdr:rowOff>
    </xdr:from>
    <xdr:to>
      <xdr:col>14</xdr:col>
      <xdr:colOff>533400</xdr:colOff>
      <xdr:row>84</xdr:row>
      <xdr:rowOff>133350</xdr:rowOff>
    </xdr:to>
    <xdr:pic>
      <xdr:nvPicPr>
        <xdr:cNvPr id="115" name="Picture 4" descr="w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8686800" y="22050375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83</xdr:row>
      <xdr:rowOff>19050</xdr:rowOff>
    </xdr:from>
    <xdr:to>
      <xdr:col>12</xdr:col>
      <xdr:colOff>438150</xdr:colOff>
      <xdr:row>84</xdr:row>
      <xdr:rowOff>47625</xdr:rowOff>
    </xdr:to>
    <xdr:pic>
      <xdr:nvPicPr>
        <xdr:cNvPr id="116" name="Picture 5" descr="uw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458075" y="220313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81</xdr:row>
      <xdr:rowOff>57150</xdr:rowOff>
    </xdr:from>
    <xdr:to>
      <xdr:col>13</xdr:col>
      <xdr:colOff>314325</xdr:colOff>
      <xdr:row>81</xdr:row>
      <xdr:rowOff>142875</xdr:rowOff>
    </xdr:to>
    <xdr:pic>
      <xdr:nvPicPr>
        <xdr:cNvPr id="117" name="Picture 6" descr="t2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953375" y="21745575"/>
          <a:ext cx="2857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80</xdr:row>
      <xdr:rowOff>38100</xdr:rowOff>
    </xdr:from>
    <xdr:to>
      <xdr:col>14</xdr:col>
      <xdr:colOff>9525</xdr:colOff>
      <xdr:row>80</xdr:row>
      <xdr:rowOff>142875</xdr:rowOff>
    </xdr:to>
    <xdr:pic>
      <xdr:nvPicPr>
        <xdr:cNvPr id="118" name="Picture 7" descr="t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962900" y="21564600"/>
          <a:ext cx="581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84</xdr:row>
      <xdr:rowOff>57150</xdr:rowOff>
    </xdr:from>
    <xdr:to>
      <xdr:col>11</xdr:col>
      <xdr:colOff>447675</xdr:colOff>
      <xdr:row>84</xdr:row>
      <xdr:rowOff>104775</xdr:rowOff>
    </xdr:to>
    <xdr:pic>
      <xdr:nvPicPr>
        <xdr:cNvPr id="119" name="Picture 8" descr="sz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448425" y="22231350"/>
          <a:ext cx="704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85</xdr:row>
      <xdr:rowOff>19050</xdr:rowOff>
    </xdr:from>
    <xdr:to>
      <xdr:col>11</xdr:col>
      <xdr:colOff>238125</xdr:colOff>
      <xdr:row>85</xdr:row>
      <xdr:rowOff>95250</xdr:rowOff>
    </xdr:to>
    <xdr:pic>
      <xdr:nvPicPr>
        <xdr:cNvPr id="120" name="Picture 9" descr="sh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486525" y="22355175"/>
          <a:ext cx="457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81</xdr:row>
      <xdr:rowOff>133350</xdr:rowOff>
    </xdr:from>
    <xdr:to>
      <xdr:col>11</xdr:col>
      <xdr:colOff>76200</xdr:colOff>
      <xdr:row>83</xdr:row>
      <xdr:rowOff>47625</xdr:rowOff>
    </xdr:to>
    <xdr:pic>
      <xdr:nvPicPr>
        <xdr:cNvPr id="121" name="Picture 10" descr="s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534150" y="218217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80</xdr:row>
      <xdr:rowOff>28575</xdr:rowOff>
    </xdr:from>
    <xdr:to>
      <xdr:col>12</xdr:col>
      <xdr:colOff>142875</xdr:colOff>
      <xdr:row>80</xdr:row>
      <xdr:rowOff>133350</xdr:rowOff>
    </xdr:to>
    <xdr:pic>
      <xdr:nvPicPr>
        <xdr:cNvPr id="122" name="Picture 11" descr="r2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7038975" y="21555075"/>
          <a:ext cx="419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80</xdr:row>
      <xdr:rowOff>28575</xdr:rowOff>
    </xdr:from>
    <xdr:to>
      <xdr:col>11</xdr:col>
      <xdr:colOff>95250</xdr:colOff>
      <xdr:row>80</xdr:row>
      <xdr:rowOff>133350</xdr:rowOff>
    </xdr:to>
    <xdr:pic>
      <xdr:nvPicPr>
        <xdr:cNvPr id="123" name="Picture 12" descr="r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467475" y="21555075"/>
          <a:ext cx="3333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82</xdr:row>
      <xdr:rowOff>142875</xdr:rowOff>
    </xdr:from>
    <xdr:to>
      <xdr:col>9</xdr:col>
      <xdr:colOff>409575</xdr:colOff>
      <xdr:row>84</xdr:row>
      <xdr:rowOff>9525</xdr:rowOff>
    </xdr:to>
    <xdr:pic>
      <xdr:nvPicPr>
        <xdr:cNvPr id="124" name="Picture 13" descr="p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667375" y="2199322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80</xdr:row>
      <xdr:rowOff>38100</xdr:rowOff>
    </xdr:from>
    <xdr:to>
      <xdr:col>9</xdr:col>
      <xdr:colOff>542925</xdr:colOff>
      <xdr:row>81</xdr:row>
      <xdr:rowOff>57150</xdr:rowOff>
    </xdr:to>
    <xdr:pic>
      <xdr:nvPicPr>
        <xdr:cNvPr id="125" name="Picture 15" descr="o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724525" y="215646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85</xdr:row>
      <xdr:rowOff>161925</xdr:rowOff>
    </xdr:from>
    <xdr:to>
      <xdr:col>7</xdr:col>
      <xdr:colOff>161925</xdr:colOff>
      <xdr:row>86</xdr:row>
      <xdr:rowOff>66675</xdr:rowOff>
    </xdr:to>
    <xdr:pic>
      <xdr:nvPicPr>
        <xdr:cNvPr id="126" name="Picture 16" descr="n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657600" y="22498050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84</xdr:row>
      <xdr:rowOff>104775</xdr:rowOff>
    </xdr:from>
    <xdr:to>
      <xdr:col>8</xdr:col>
      <xdr:colOff>457200</xdr:colOff>
      <xdr:row>86</xdr:row>
      <xdr:rowOff>38100</xdr:rowOff>
    </xdr:to>
    <xdr:pic>
      <xdr:nvPicPr>
        <xdr:cNvPr id="127" name="Picture 17" descr="n2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48225" y="22278975"/>
          <a:ext cx="485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82</xdr:row>
      <xdr:rowOff>152400</xdr:rowOff>
    </xdr:from>
    <xdr:to>
      <xdr:col>8</xdr:col>
      <xdr:colOff>266700</xdr:colOff>
      <xdr:row>83</xdr:row>
      <xdr:rowOff>76200</xdr:rowOff>
    </xdr:to>
    <xdr:pic>
      <xdr:nvPicPr>
        <xdr:cNvPr id="128" name="Picture 18" descr="m2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743450" y="22002750"/>
          <a:ext cx="400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80</xdr:row>
      <xdr:rowOff>28575</xdr:rowOff>
    </xdr:from>
    <xdr:to>
      <xdr:col>8</xdr:col>
      <xdr:colOff>304800</xdr:colOff>
      <xdr:row>81</xdr:row>
      <xdr:rowOff>123825</xdr:rowOff>
    </xdr:to>
    <xdr:pic>
      <xdr:nvPicPr>
        <xdr:cNvPr id="129" name="Picture 19" descr="m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695825" y="21555075"/>
          <a:ext cx="485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84</xdr:row>
      <xdr:rowOff>9525</xdr:rowOff>
    </xdr:from>
    <xdr:to>
      <xdr:col>7</xdr:col>
      <xdr:colOff>219075</xdr:colOff>
      <xdr:row>85</xdr:row>
      <xdr:rowOff>47625</xdr:rowOff>
    </xdr:to>
    <xdr:pic>
      <xdr:nvPicPr>
        <xdr:cNvPr id="130" name="Picture 20" descr="l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686175" y="22183725"/>
          <a:ext cx="800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80</xdr:row>
      <xdr:rowOff>0</xdr:rowOff>
    </xdr:from>
    <xdr:to>
      <xdr:col>6</xdr:col>
      <xdr:colOff>552450</xdr:colOff>
      <xdr:row>81</xdr:row>
      <xdr:rowOff>28575</xdr:rowOff>
    </xdr:to>
    <xdr:pic>
      <xdr:nvPicPr>
        <xdr:cNvPr id="131" name="Picture 21" descr="kh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3790950" y="21526500"/>
          <a:ext cx="419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133350</xdr:rowOff>
    </xdr:from>
    <xdr:to>
      <xdr:col>6</xdr:col>
      <xdr:colOff>504825</xdr:colOff>
      <xdr:row>82</xdr:row>
      <xdr:rowOff>123825</xdr:rowOff>
    </xdr:to>
    <xdr:pic>
      <xdr:nvPicPr>
        <xdr:cNvPr id="132" name="Picture 22" descr="k_q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810000" y="21821775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87</xdr:row>
      <xdr:rowOff>152400</xdr:rowOff>
    </xdr:from>
    <xdr:to>
      <xdr:col>18</xdr:col>
      <xdr:colOff>504825</xdr:colOff>
      <xdr:row>110</xdr:row>
      <xdr:rowOff>66675</xdr:rowOff>
    </xdr:to>
    <xdr:pic>
      <xdr:nvPicPr>
        <xdr:cNvPr id="133" name="Picture 15" descr="1column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334500" y="22812375"/>
          <a:ext cx="21431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91</xdr:row>
      <xdr:rowOff>76200</xdr:rowOff>
    </xdr:from>
    <xdr:to>
      <xdr:col>1</xdr:col>
      <xdr:colOff>104775</xdr:colOff>
      <xdr:row>92</xdr:row>
      <xdr:rowOff>76200</xdr:rowOff>
    </xdr:to>
    <xdr:pic>
      <xdr:nvPicPr>
        <xdr:cNvPr id="134" name="Picture 32" descr="1.gif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71500" y="23383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91</xdr:row>
      <xdr:rowOff>95250</xdr:rowOff>
    </xdr:from>
    <xdr:to>
      <xdr:col>2</xdr:col>
      <xdr:colOff>371475</xdr:colOff>
      <xdr:row>92</xdr:row>
      <xdr:rowOff>66675</xdr:rowOff>
    </xdr:to>
    <xdr:pic>
      <xdr:nvPicPr>
        <xdr:cNvPr id="135" name="Picture 33" descr="10.gif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23950" y="23402925"/>
          <a:ext cx="466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91</xdr:row>
      <xdr:rowOff>66675</xdr:rowOff>
    </xdr:from>
    <xdr:to>
      <xdr:col>3</xdr:col>
      <xdr:colOff>590550</xdr:colOff>
      <xdr:row>92</xdr:row>
      <xdr:rowOff>85725</xdr:rowOff>
    </xdr:to>
    <xdr:pic>
      <xdr:nvPicPr>
        <xdr:cNvPr id="136" name="Picture 35" descr="100.gif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114550" y="233743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88</xdr:row>
      <xdr:rowOff>0</xdr:rowOff>
    </xdr:from>
    <xdr:to>
      <xdr:col>14</xdr:col>
      <xdr:colOff>152400</xdr:colOff>
      <xdr:row>90</xdr:row>
      <xdr:rowOff>95250</xdr:rowOff>
    </xdr:to>
    <xdr:pic>
      <xdr:nvPicPr>
        <xdr:cNvPr id="137" name="Picture 37" descr="number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00050" y="22821900"/>
          <a:ext cx="828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91</xdr:row>
      <xdr:rowOff>19050</xdr:rowOff>
    </xdr:from>
    <xdr:to>
      <xdr:col>7</xdr:col>
      <xdr:colOff>152400</xdr:colOff>
      <xdr:row>92</xdr:row>
      <xdr:rowOff>85725</xdr:rowOff>
    </xdr:to>
    <xdr:pic>
      <xdr:nvPicPr>
        <xdr:cNvPr id="138" name="Picture 38" descr="10k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095750" y="233267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91</xdr:row>
      <xdr:rowOff>57150</xdr:rowOff>
    </xdr:from>
    <xdr:to>
      <xdr:col>11</xdr:col>
      <xdr:colOff>133350</xdr:colOff>
      <xdr:row>92</xdr:row>
      <xdr:rowOff>76200</xdr:rowOff>
    </xdr:to>
    <xdr:pic>
      <xdr:nvPicPr>
        <xdr:cNvPr id="139" name="Picture 39" descr="100k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057900" y="23364825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91</xdr:row>
      <xdr:rowOff>0</xdr:rowOff>
    </xdr:from>
    <xdr:to>
      <xdr:col>12</xdr:col>
      <xdr:colOff>447675</xdr:colOff>
      <xdr:row>92</xdr:row>
      <xdr:rowOff>133350</xdr:rowOff>
    </xdr:to>
    <xdr:pic>
      <xdr:nvPicPr>
        <xdr:cNvPr id="140" name="Picture 40" descr="1000k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7172325" y="23307675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91</xdr:row>
      <xdr:rowOff>38100</xdr:rowOff>
    </xdr:from>
    <xdr:to>
      <xdr:col>5</xdr:col>
      <xdr:colOff>371475</xdr:colOff>
      <xdr:row>92</xdr:row>
      <xdr:rowOff>114300</xdr:rowOff>
    </xdr:to>
    <xdr:pic>
      <xdr:nvPicPr>
        <xdr:cNvPr id="141" name="Picture 41" descr="1000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3124200" y="2334577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533400</xdr:colOff>
      <xdr:row>76</xdr:row>
      <xdr:rowOff>85725</xdr:rowOff>
    </xdr:from>
    <xdr:to>
      <xdr:col>26</xdr:col>
      <xdr:colOff>257175</xdr:colOff>
      <xdr:row>78</xdr:row>
      <xdr:rowOff>123825</xdr:rowOff>
    </xdr:to>
    <xdr:pic>
      <xdr:nvPicPr>
        <xdr:cNvPr id="142" name="Picture 3" descr="bvelder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5163800" y="20964525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476250</xdr:colOff>
      <xdr:row>76</xdr:row>
      <xdr:rowOff>104775</xdr:rowOff>
    </xdr:from>
    <xdr:to>
      <xdr:col>28</xdr:col>
      <xdr:colOff>466725</xdr:colOff>
      <xdr:row>78</xdr:row>
      <xdr:rowOff>85725</xdr:rowOff>
    </xdr:to>
    <xdr:pic>
      <xdr:nvPicPr>
        <xdr:cNvPr id="143" name="Picture 7" descr="dadof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6325850" y="2098357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352425</xdr:colOff>
      <xdr:row>79</xdr:row>
      <xdr:rowOff>28575</xdr:rowOff>
    </xdr:from>
    <xdr:to>
      <xdr:col>27</xdr:col>
      <xdr:colOff>219075</xdr:colOff>
      <xdr:row>81</xdr:row>
      <xdr:rowOff>76200</xdr:rowOff>
    </xdr:to>
    <xdr:pic>
      <xdr:nvPicPr>
        <xdr:cNvPr id="144" name="Picture 11" descr="lifehel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5592425" y="2139315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600075</xdr:colOff>
      <xdr:row>68</xdr:row>
      <xdr:rowOff>104775</xdr:rowOff>
    </xdr:from>
    <xdr:to>
      <xdr:col>32</xdr:col>
      <xdr:colOff>133350</xdr:colOff>
      <xdr:row>84</xdr:row>
      <xdr:rowOff>9525</xdr:rowOff>
    </xdr:to>
    <xdr:pic>
      <xdr:nvPicPr>
        <xdr:cNvPr id="145" name="Picture 15" descr="1column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8278475" y="19688175"/>
          <a:ext cx="13620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485775</xdr:colOff>
      <xdr:row>71</xdr:row>
      <xdr:rowOff>19050</xdr:rowOff>
    </xdr:from>
    <xdr:to>
      <xdr:col>27</xdr:col>
      <xdr:colOff>219075</xdr:colOff>
      <xdr:row>74</xdr:row>
      <xdr:rowOff>104775</xdr:rowOff>
    </xdr:to>
    <xdr:pic>
      <xdr:nvPicPr>
        <xdr:cNvPr id="146" name="Picture 10" descr="gtreasr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5725775" y="200882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504825</xdr:colOff>
      <xdr:row>68</xdr:row>
      <xdr:rowOff>0</xdr:rowOff>
    </xdr:from>
    <xdr:to>
      <xdr:col>27</xdr:col>
      <xdr:colOff>352425</xdr:colOff>
      <xdr:row>70</xdr:row>
      <xdr:rowOff>114300</xdr:rowOff>
    </xdr:to>
    <xdr:pic>
      <xdr:nvPicPr>
        <xdr:cNvPr id="147" name="Picture 1" descr="xaquant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5744825" y="1958340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70</xdr:row>
      <xdr:rowOff>76200</xdr:rowOff>
    </xdr:from>
    <xdr:to>
      <xdr:col>22</xdr:col>
      <xdr:colOff>561975</xdr:colOff>
      <xdr:row>74</xdr:row>
      <xdr:rowOff>123825</xdr:rowOff>
    </xdr:to>
    <xdr:pic>
      <xdr:nvPicPr>
        <xdr:cNvPr id="148" name="Picture 2" descr="blvddad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2830175" y="1998345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79</xdr:row>
      <xdr:rowOff>9525</xdr:rowOff>
    </xdr:from>
    <xdr:to>
      <xdr:col>23</xdr:col>
      <xdr:colOff>57150</xdr:colOff>
      <xdr:row>83</xdr:row>
      <xdr:rowOff>57150</xdr:rowOff>
    </xdr:to>
    <xdr:pic>
      <xdr:nvPicPr>
        <xdr:cNvPr id="149" name="Picture 4" descr="chldmom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2925425" y="213741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76</xdr:row>
      <xdr:rowOff>19050</xdr:rowOff>
    </xdr:from>
    <xdr:to>
      <xdr:col>22</xdr:col>
      <xdr:colOff>542925</xdr:colOff>
      <xdr:row>78</xdr:row>
      <xdr:rowOff>76200</xdr:rowOff>
    </xdr:to>
    <xdr:pic>
      <xdr:nvPicPr>
        <xdr:cNvPr id="150" name="Picture 5" descr="chldpop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2811125" y="20897850"/>
          <a:ext cx="1143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304800</xdr:colOff>
      <xdr:row>70</xdr:row>
      <xdr:rowOff>57150</xdr:rowOff>
    </xdr:from>
    <xdr:to>
      <xdr:col>25</xdr:col>
      <xdr:colOff>257175</xdr:colOff>
      <xdr:row>75</xdr:row>
      <xdr:rowOff>9525</xdr:rowOff>
    </xdr:to>
    <xdr:pic>
      <xdr:nvPicPr>
        <xdr:cNvPr id="151" name="Picture 6" descr="consort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4325600" y="19964400"/>
          <a:ext cx="117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314325</xdr:colOff>
      <xdr:row>68</xdr:row>
      <xdr:rowOff>19050</xdr:rowOff>
    </xdr:from>
    <xdr:to>
      <xdr:col>25</xdr:col>
      <xdr:colOff>76200</xdr:colOff>
      <xdr:row>69</xdr:row>
      <xdr:rowOff>114300</xdr:rowOff>
    </xdr:to>
    <xdr:pic>
      <xdr:nvPicPr>
        <xdr:cNvPr id="152" name="Picture 8" descr="friend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4335125" y="19602450"/>
          <a:ext cx="981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438150</xdr:colOff>
      <xdr:row>77</xdr:row>
      <xdr:rowOff>9525</xdr:rowOff>
    </xdr:from>
    <xdr:to>
      <xdr:col>24</xdr:col>
      <xdr:colOff>200025</xdr:colOff>
      <xdr:row>79</xdr:row>
      <xdr:rowOff>28575</xdr:rowOff>
    </xdr:to>
    <xdr:pic>
      <xdr:nvPicPr>
        <xdr:cNvPr id="153" name="Picture 9" descr="great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4458950" y="2105025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68</xdr:row>
      <xdr:rowOff>19050</xdr:rowOff>
    </xdr:from>
    <xdr:to>
      <xdr:col>22</xdr:col>
      <xdr:colOff>466725</xdr:colOff>
      <xdr:row>69</xdr:row>
      <xdr:rowOff>152400</xdr:rowOff>
    </xdr:to>
    <xdr:pic>
      <xdr:nvPicPr>
        <xdr:cNvPr id="154" name="Picture 12" descr="lifhpro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2801600" y="19602450"/>
          <a:ext cx="1076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371475</xdr:colOff>
      <xdr:row>79</xdr:row>
      <xdr:rowOff>57150</xdr:rowOff>
    </xdr:from>
    <xdr:to>
      <xdr:col>25</xdr:col>
      <xdr:colOff>19050</xdr:colOff>
      <xdr:row>81</xdr:row>
      <xdr:rowOff>57150</xdr:rowOff>
    </xdr:to>
    <xdr:pic>
      <xdr:nvPicPr>
        <xdr:cNvPr id="155" name="Picture 14" descr="teacher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4392275" y="21421725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nstuff.com/math/spoken/here/2class/320/quadequ.ht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6"/>
  <sheetViews>
    <sheetView zoomScale="50" zoomScaleNormal="50" zoomScalePageLayoutView="0" workbookViewId="0" topLeftCell="A1">
      <selection activeCell="E28" sqref="E28:W28"/>
    </sheetView>
  </sheetViews>
  <sheetFormatPr defaultColWidth="9.140625" defaultRowHeight="12.75"/>
  <cols>
    <col min="1" max="1" width="4.00390625" style="1" customWidth="1"/>
    <col min="2" max="22" width="9.140625" style="1" customWidth="1"/>
    <col min="23" max="23" width="8.28125" style="1" customWidth="1"/>
    <col min="24" max="24" width="4.57421875" style="1" customWidth="1"/>
    <col min="25" max="30" width="9.140625" style="1" customWidth="1"/>
    <col min="31" max="31" width="11.421875" style="1" customWidth="1"/>
    <col min="32" max="32" width="9.140625" style="1" customWidth="1"/>
    <col min="33" max="36" width="9.140625" style="2" customWidth="1"/>
    <col min="37" max="16384" width="9.140625" style="1" customWidth="1"/>
  </cols>
  <sheetData>
    <row r="1" spans="1:56" ht="28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8:33" s="2" customFormat="1" ht="51.75" customHeight="1" thickBot="1">
      <c r="H2" s="187" t="s">
        <v>123</v>
      </c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9"/>
      <c r="AF2" s="189"/>
      <c r="AG2" s="190"/>
    </row>
    <row r="3" s="2" customFormat="1" ht="27.75"/>
    <row r="4" s="2" customFormat="1" ht="11.25" customHeight="1"/>
    <row r="5" spans="1:69" ht="45">
      <c r="A5" s="2"/>
      <c r="B5" s="2"/>
      <c r="C5" s="24" t="s">
        <v>27</v>
      </c>
      <c r="D5" s="2"/>
      <c r="E5" s="2"/>
      <c r="F5" s="2"/>
      <c r="G5" s="2"/>
      <c r="H5" s="25" t="s">
        <v>25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41"/>
      <c r="AA5" s="61"/>
      <c r="AB5" s="2"/>
      <c r="AC5" s="2"/>
      <c r="AD5" s="2"/>
      <c r="AE5" s="2"/>
      <c r="AF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4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 t="s">
        <v>80</v>
      </c>
      <c r="AA6" s="61"/>
      <c r="AB6" s="2"/>
      <c r="AC6" s="2"/>
      <c r="AD6" s="2"/>
      <c r="AE6" s="2"/>
      <c r="AF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27.75">
      <c r="A7" s="2"/>
      <c r="B7" s="9" t="s">
        <v>21</v>
      </c>
      <c r="C7" s="2" t="s">
        <v>1</v>
      </c>
      <c r="D7" s="2"/>
      <c r="E7" s="2"/>
      <c r="F7" s="2"/>
      <c r="G7" s="2"/>
      <c r="H7" s="8" t="s">
        <v>26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59.25" customHeight="1">
      <c r="A9" s="2"/>
      <c r="B9" s="22" t="s">
        <v>21</v>
      </c>
      <c r="C9" s="23" t="s">
        <v>53</v>
      </c>
      <c r="D9" s="23"/>
      <c r="E9" s="23"/>
      <c r="F9" s="23"/>
      <c r="G9" s="2"/>
      <c r="H9" s="197" t="s">
        <v>111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2"/>
      <c r="Y9" s="2"/>
      <c r="Z9" s="2" t="s">
        <v>117</v>
      </c>
      <c r="AA9" s="2"/>
      <c r="AB9" s="2"/>
      <c r="AC9" s="2"/>
      <c r="AD9" s="2"/>
      <c r="AE9" s="2"/>
      <c r="AF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27.75">
      <c r="A11" s="2"/>
      <c r="B11" s="9" t="s">
        <v>21</v>
      </c>
      <c r="C11" s="2" t="s">
        <v>15</v>
      </c>
      <c r="D11" s="2"/>
      <c r="E11" s="2"/>
      <c r="F11" s="2"/>
      <c r="G11" s="2"/>
      <c r="H11" s="8" t="s">
        <v>89</v>
      </c>
      <c r="I11" s="2"/>
      <c r="J11" s="2"/>
      <c r="K11" s="2"/>
      <c r="L11" s="2"/>
      <c r="M11" s="2"/>
      <c r="N11" s="2" t="s">
        <v>116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5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27.75">
      <c r="A14" s="2"/>
      <c r="B14" s="9" t="s">
        <v>21</v>
      </c>
      <c r="C14" s="2" t="s">
        <v>113</v>
      </c>
      <c r="D14" s="2"/>
      <c r="E14" s="2"/>
      <c r="F14" s="2"/>
      <c r="G14" s="2"/>
      <c r="H14" s="8" t="s">
        <v>114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 t="s">
        <v>79</v>
      </c>
      <c r="AA14" s="2"/>
      <c r="AB14" s="2"/>
      <c r="AC14" s="2"/>
      <c r="AD14" s="2"/>
      <c r="AE14" s="2"/>
      <c r="AF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27.75">
      <c r="A16" s="2"/>
      <c r="B16" s="9" t="s">
        <v>21</v>
      </c>
      <c r="C16" s="2" t="s">
        <v>54</v>
      </c>
      <c r="D16" s="2"/>
      <c r="E16" s="2"/>
      <c r="F16" s="2"/>
      <c r="G16" s="2"/>
      <c r="H16" s="8" t="s">
        <v>110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 t="s">
        <v>115</v>
      </c>
      <c r="AC16" s="2"/>
      <c r="AD16" s="2"/>
      <c r="AE16" s="2"/>
      <c r="AF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70" ht="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69" ht="59.25" customHeight="1">
      <c r="A19" s="2"/>
      <c r="B19" s="22" t="s">
        <v>21</v>
      </c>
      <c r="C19" s="23" t="s">
        <v>53</v>
      </c>
      <c r="D19" s="23"/>
      <c r="E19" s="23"/>
      <c r="F19" s="23"/>
      <c r="G19" s="2"/>
      <c r="H19" s="197" t="s">
        <v>111</v>
      </c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2"/>
      <c r="Y19" s="2"/>
      <c r="Z19" s="2" t="s">
        <v>117</v>
      </c>
      <c r="AA19" s="2"/>
      <c r="AB19" s="2"/>
      <c r="AC19" s="2"/>
      <c r="AD19" s="2"/>
      <c r="AE19" s="2"/>
      <c r="AF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70" ht="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69" ht="27.75">
      <c r="A21" s="2"/>
      <c r="B21" s="9" t="s">
        <v>21</v>
      </c>
      <c r="C21" s="2" t="s">
        <v>2</v>
      </c>
      <c r="D21" s="2"/>
      <c r="E21" s="2"/>
      <c r="F21" s="2"/>
      <c r="G21" s="2"/>
      <c r="H21" s="8" t="s">
        <v>112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70" ht="27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="2" customFormat="1" ht="35.25">
      <c r="C23" s="21"/>
    </row>
    <row r="24" spans="4:23" s="2" customFormat="1" ht="53.25" customHeight="1">
      <c r="D24" s="17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6"/>
      <c r="T24" s="196"/>
      <c r="U24" s="196"/>
      <c r="V24" s="196"/>
      <c r="W24" s="196"/>
    </row>
    <row r="25" spans="4:18" s="2" customFormat="1" ht="15.75" customHeight="1">
      <c r="D25" s="1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4:23" s="2" customFormat="1" ht="26.25" customHeight="1">
      <c r="D26" s="1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6"/>
      <c r="T26" s="196"/>
      <c r="U26" s="196"/>
      <c r="V26" s="196"/>
      <c r="W26" s="196"/>
    </row>
    <row r="27" spans="4:18" s="2" customFormat="1" ht="23.25" customHeight="1">
      <c r="D27" s="17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4:23" s="2" customFormat="1" ht="60.75" customHeight="1">
      <c r="D28" s="1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6"/>
      <c r="T28" s="196"/>
      <c r="U28" s="196"/>
      <c r="V28" s="196"/>
      <c r="W28" s="196"/>
    </row>
    <row r="29" spans="4:18" s="2" customFormat="1" ht="15.75" customHeight="1">
      <c r="D29" s="17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4:23" s="2" customFormat="1" ht="62.25" customHeight="1">
      <c r="D30" s="1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6"/>
      <c r="T30" s="196"/>
      <c r="U30" s="196"/>
      <c r="V30" s="196"/>
      <c r="W30" s="196"/>
    </row>
    <row r="31" spans="4:18" s="2" customFormat="1" ht="18.75" customHeight="1">
      <c r="D31" s="17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4:23" s="2" customFormat="1" ht="27.75">
      <c r="D32" s="1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4"/>
      <c r="T32" s="194"/>
      <c r="U32" s="194"/>
      <c r="V32" s="194"/>
      <c r="W32" s="194"/>
    </row>
    <row r="33" spans="4:23" s="2" customFormat="1" ht="18.75" customHeight="1">
      <c r="D33" s="17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9"/>
      <c r="T33" s="19"/>
      <c r="U33" s="19"/>
      <c r="V33" s="19"/>
      <c r="W33" s="19"/>
    </row>
    <row r="34" spans="4:23" s="2" customFormat="1" ht="27.75">
      <c r="D34" s="1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4"/>
      <c r="T34" s="194"/>
      <c r="U34" s="194"/>
      <c r="V34" s="194"/>
      <c r="W34" s="194"/>
    </row>
    <row r="35" spans="4:23" s="2" customFormat="1" ht="18.75" customHeight="1">
      <c r="D35" s="17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9"/>
      <c r="T35" s="19"/>
      <c r="U35" s="19"/>
      <c r="V35" s="19"/>
      <c r="W35" s="19"/>
    </row>
    <row r="36" spans="4:23" s="2" customFormat="1" ht="27.75">
      <c r="D36" s="17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4"/>
      <c r="T36" s="194"/>
      <c r="U36" s="194"/>
      <c r="V36" s="194"/>
      <c r="W36" s="194"/>
    </row>
    <row r="37" spans="4:23" s="2" customFormat="1" ht="11.25" customHeight="1">
      <c r="D37" s="17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9"/>
      <c r="T37" s="19"/>
      <c r="U37" s="19"/>
      <c r="V37" s="19"/>
      <c r="W37" s="19"/>
    </row>
    <row r="38" spans="4:23" s="2" customFormat="1" ht="59.25" customHeight="1">
      <c r="D38" s="17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4"/>
      <c r="T38" s="194"/>
      <c r="U38" s="194"/>
      <c r="V38" s="194"/>
      <c r="W38" s="194"/>
    </row>
    <row r="39" spans="4:23" s="2" customFormat="1" ht="18.75" customHeight="1">
      <c r="D39" s="17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9"/>
      <c r="T39" s="19"/>
      <c r="U39" s="19"/>
      <c r="V39" s="19"/>
      <c r="W39" s="19"/>
    </row>
    <row r="40" spans="4:23" s="2" customFormat="1" ht="56.25" customHeight="1">
      <c r="D40" s="17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4"/>
      <c r="T40" s="194"/>
      <c r="U40" s="194"/>
      <c r="V40" s="194"/>
      <c r="W40" s="194"/>
    </row>
    <row r="41" spans="4:23" s="2" customFormat="1" ht="15.75" customHeight="1">
      <c r="D41" s="17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  <c r="T41" s="19"/>
      <c r="U41" s="19"/>
      <c r="V41" s="19"/>
      <c r="W41" s="19"/>
    </row>
    <row r="42" spans="4:23" s="2" customFormat="1" ht="114.75" customHeight="1">
      <c r="D42" s="17"/>
      <c r="E42" s="195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</row>
    <row r="43" spans="4:18" s="2" customFormat="1" ht="27.75">
      <c r="D43" s="17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2:24" s="2" customFormat="1" ht="60.75" customHeight="1">
      <c r="B44" s="193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</row>
    <row r="45" spans="4:18" s="2" customFormat="1" ht="18.75" customHeight="1">
      <c r="D45" s="17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2:23" s="2" customFormat="1" ht="27.75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</row>
    <row r="47" s="2" customFormat="1" ht="18.75" customHeight="1"/>
    <row r="48" s="2" customFormat="1" ht="27.75"/>
    <row r="49" s="2" customFormat="1" ht="14.25" customHeight="1"/>
    <row r="50" s="2" customFormat="1" ht="27.75"/>
    <row r="51" s="2" customFormat="1" ht="27.75"/>
    <row r="52" s="2" customFormat="1" ht="27.75"/>
    <row r="53" s="2" customFormat="1" ht="27.75"/>
    <row r="54" s="2" customFormat="1" ht="27.75"/>
    <row r="55" s="2" customFormat="1" ht="27.75"/>
    <row r="56" spans="2:23" s="2" customFormat="1" ht="92.25" customHeight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</row>
    <row r="57" s="2" customFormat="1" ht="27.75"/>
    <row r="58" s="2" customFormat="1" ht="27.75"/>
    <row r="59" s="2" customFormat="1" ht="27.75"/>
    <row r="60" s="2" customFormat="1" ht="27.75"/>
    <row r="61" s="2" customFormat="1" ht="27.75"/>
    <row r="62" s="2" customFormat="1" ht="27.75"/>
    <row r="63" s="2" customFormat="1" ht="27.75"/>
    <row r="64" s="2" customFormat="1" ht="27.75"/>
    <row r="65" s="2" customFormat="1" ht="27.75"/>
    <row r="66" s="2" customFormat="1" ht="27.75"/>
    <row r="67" s="2" customFormat="1" ht="27.75"/>
    <row r="68" s="2" customFormat="1" ht="27.75"/>
    <row r="69" s="2" customFormat="1" ht="27.75"/>
    <row r="70" s="2" customFormat="1" ht="27.75"/>
    <row r="71" s="2" customFormat="1" ht="27.75"/>
    <row r="72" s="2" customFormat="1" ht="27.75"/>
    <row r="73" s="2" customFormat="1" ht="27.75"/>
    <row r="74" s="2" customFormat="1" ht="27.75"/>
    <row r="75" s="2" customFormat="1" ht="27.75"/>
    <row r="76" s="2" customFormat="1" ht="27.75"/>
    <row r="77" s="2" customFormat="1" ht="27.75"/>
    <row r="78" s="2" customFormat="1" ht="27.75"/>
    <row r="79" s="2" customFormat="1" ht="27.75"/>
    <row r="80" s="2" customFormat="1" ht="27.75"/>
    <row r="81" s="2" customFormat="1" ht="27.75"/>
    <row r="82" s="2" customFormat="1" ht="27.75"/>
    <row r="83" s="2" customFormat="1" ht="27.75"/>
  </sheetData>
  <sheetProtection/>
  <mergeCells count="15">
    <mergeCell ref="E34:W34"/>
    <mergeCell ref="H9:W9"/>
    <mergeCell ref="E24:W24"/>
    <mergeCell ref="E26:W26"/>
    <mergeCell ref="E28:W28"/>
    <mergeCell ref="E30:W30"/>
    <mergeCell ref="E32:W32"/>
    <mergeCell ref="H19:W19"/>
    <mergeCell ref="E36:W36"/>
    <mergeCell ref="E38:W38"/>
    <mergeCell ref="E40:W40"/>
    <mergeCell ref="E42:W42"/>
    <mergeCell ref="B44:X44"/>
    <mergeCell ref="B56:W56"/>
    <mergeCell ref="B46:W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82"/>
  <sheetViews>
    <sheetView tabSelected="1" zoomScale="44" zoomScaleNormal="44" zoomScalePageLayoutView="0" workbookViewId="0" topLeftCell="A1">
      <selection activeCell="V25" sqref="V25"/>
    </sheetView>
  </sheetViews>
  <sheetFormatPr defaultColWidth="9.140625" defaultRowHeight="12.75"/>
  <cols>
    <col min="1" max="1" width="3.421875" style="0" customWidth="1"/>
    <col min="21" max="21" width="3.57421875" style="0" customWidth="1"/>
    <col min="39" max="39" width="3.8515625" style="0" customWidth="1"/>
  </cols>
  <sheetData>
    <row r="1" spans="1:21" ht="15.75" customHeight="1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34.5" thickBot="1">
      <c r="A2" s="49"/>
      <c r="B2" s="49"/>
      <c r="C2" s="151" t="s">
        <v>84</v>
      </c>
      <c r="D2" s="152"/>
      <c r="E2" s="152"/>
      <c r="F2" s="152"/>
      <c r="G2" s="152"/>
      <c r="H2" s="152"/>
      <c r="I2" s="152"/>
      <c r="J2" s="152"/>
      <c r="K2" s="153"/>
      <c r="L2" s="50"/>
      <c r="M2" s="49" t="s">
        <v>85</v>
      </c>
      <c r="N2" s="50"/>
      <c r="O2" s="50"/>
      <c r="P2" s="50"/>
      <c r="Q2" s="50"/>
      <c r="R2" s="50"/>
      <c r="S2" s="50"/>
      <c r="T2" s="49"/>
      <c r="U2" s="49"/>
    </row>
    <row r="3" spans="1:21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72" ht="33.75">
      <c r="A4" s="49"/>
      <c r="B4" s="49"/>
      <c r="C4" s="49" t="s">
        <v>119</v>
      </c>
      <c r="Y4" s="49" t="s">
        <v>87</v>
      </c>
      <c r="AA4" s="49"/>
      <c r="AB4" s="49"/>
      <c r="AC4" s="49"/>
      <c r="AD4" s="49"/>
      <c r="AE4" s="49"/>
      <c r="AG4" s="49"/>
      <c r="AH4" s="49"/>
      <c r="AI4" s="49"/>
      <c r="AJ4" s="49"/>
      <c r="AK4" s="49"/>
      <c r="AL4" s="49"/>
      <c r="AN4" s="49"/>
      <c r="AO4" s="49" t="s">
        <v>88</v>
      </c>
      <c r="AP4" s="49"/>
      <c r="AQ4" s="49"/>
      <c r="AR4" s="49"/>
      <c r="AS4" s="49"/>
      <c r="AT4" s="49"/>
      <c r="AV4" s="49"/>
      <c r="AW4" s="49"/>
      <c r="AX4" s="49"/>
      <c r="AY4" s="49"/>
      <c r="AZ4" s="49"/>
      <c r="BA4" s="49"/>
      <c r="BG4" s="49"/>
      <c r="BH4" s="49" t="s">
        <v>86</v>
      </c>
      <c r="BI4" s="49"/>
      <c r="BJ4" s="49"/>
      <c r="BK4" s="49"/>
      <c r="BL4" s="49"/>
      <c r="BM4" s="49"/>
      <c r="BO4" s="49"/>
      <c r="BP4" s="49"/>
      <c r="BQ4" s="49"/>
      <c r="BR4" s="49"/>
      <c r="BS4" s="49"/>
      <c r="BT4" s="49"/>
    </row>
    <row r="5" spans="1:72" ht="34.5" thickBot="1">
      <c r="A5" s="4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</row>
    <row r="6" spans="1:72" ht="33.75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49"/>
      <c r="Y6" s="53"/>
      <c r="Z6" s="54"/>
      <c r="AA6" s="54"/>
      <c r="AB6" s="54"/>
      <c r="AC6" s="54"/>
      <c r="AD6" s="54"/>
      <c r="AE6" s="55"/>
      <c r="AF6" s="53"/>
      <c r="AG6" s="54"/>
      <c r="AH6" s="54"/>
      <c r="AI6" s="54"/>
      <c r="AJ6" s="54"/>
      <c r="AK6" s="55"/>
      <c r="AL6" s="49"/>
      <c r="AN6" s="53"/>
      <c r="AO6" s="54"/>
      <c r="AP6" s="54"/>
      <c r="AQ6" s="54"/>
      <c r="AR6" s="54"/>
      <c r="AS6" s="54"/>
      <c r="AT6" s="55"/>
      <c r="AU6" s="53"/>
      <c r="AV6" s="54"/>
      <c r="AW6" s="54"/>
      <c r="AX6" s="54"/>
      <c r="AY6" s="54"/>
      <c r="AZ6" s="55"/>
      <c r="BA6" s="49"/>
      <c r="BG6" s="53"/>
      <c r="BH6" s="54"/>
      <c r="BI6" s="54"/>
      <c r="BJ6" s="54"/>
      <c r="BK6" s="54"/>
      <c r="BL6" s="54"/>
      <c r="BM6" s="55"/>
      <c r="BN6" s="53"/>
      <c r="BO6" s="54"/>
      <c r="BP6" s="54"/>
      <c r="BQ6" s="54"/>
      <c r="BR6" s="54"/>
      <c r="BS6" s="55"/>
      <c r="BT6" s="49"/>
    </row>
    <row r="7" spans="1:72" ht="33.75">
      <c r="A7" s="49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49"/>
      <c r="Y7" s="56"/>
      <c r="Z7" s="50"/>
      <c r="AA7" s="50"/>
      <c r="AB7" s="50"/>
      <c r="AC7" s="50"/>
      <c r="AD7" s="50"/>
      <c r="AE7" s="57"/>
      <c r="AF7" s="56"/>
      <c r="AG7" s="50"/>
      <c r="AH7" s="50"/>
      <c r="AI7" s="50"/>
      <c r="AJ7" s="50"/>
      <c r="AK7" s="57"/>
      <c r="AL7" s="49"/>
      <c r="AN7" s="56"/>
      <c r="AO7" s="50"/>
      <c r="AP7" s="50"/>
      <c r="AQ7" s="50"/>
      <c r="AR7" s="50"/>
      <c r="AS7" s="50"/>
      <c r="AT7" s="57"/>
      <c r="AU7" s="56"/>
      <c r="AV7" s="50"/>
      <c r="AW7" s="50"/>
      <c r="AX7" s="50"/>
      <c r="AY7" s="50"/>
      <c r="AZ7" s="57"/>
      <c r="BA7" s="49"/>
      <c r="BG7" s="56"/>
      <c r="BH7" s="50"/>
      <c r="BI7" s="50"/>
      <c r="BJ7" s="50"/>
      <c r="BK7" s="50"/>
      <c r="BL7" s="50"/>
      <c r="BM7" s="57"/>
      <c r="BN7" s="56"/>
      <c r="BO7" s="50"/>
      <c r="BP7" s="50"/>
      <c r="BQ7" s="50"/>
      <c r="BR7" s="50"/>
      <c r="BS7" s="57"/>
      <c r="BT7" s="49"/>
    </row>
    <row r="8" spans="1:72" ht="33.75">
      <c r="A8" s="49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49"/>
      <c r="Y8" s="56"/>
      <c r="Z8" s="50"/>
      <c r="AA8" s="50"/>
      <c r="AB8" s="50"/>
      <c r="AC8" s="50"/>
      <c r="AD8" s="50"/>
      <c r="AE8" s="57"/>
      <c r="AF8" s="56"/>
      <c r="AG8" s="50"/>
      <c r="AH8" s="50"/>
      <c r="AI8" s="50"/>
      <c r="AJ8" s="50"/>
      <c r="AK8" s="57"/>
      <c r="AL8" s="49"/>
      <c r="AN8" s="56"/>
      <c r="AO8" s="50"/>
      <c r="AP8" s="50"/>
      <c r="AQ8" s="50"/>
      <c r="AR8" s="50"/>
      <c r="AS8" s="50"/>
      <c r="AT8" s="57"/>
      <c r="AU8" s="56"/>
      <c r="AV8" s="50"/>
      <c r="AW8" s="50"/>
      <c r="AX8" s="50"/>
      <c r="AY8" s="50"/>
      <c r="AZ8" s="57"/>
      <c r="BA8" s="49"/>
      <c r="BG8" s="56"/>
      <c r="BH8" s="50"/>
      <c r="BI8" s="50"/>
      <c r="BJ8" s="50"/>
      <c r="BK8" s="50"/>
      <c r="BL8" s="50"/>
      <c r="BM8" s="57"/>
      <c r="BN8" s="56"/>
      <c r="BO8" s="50"/>
      <c r="BP8" s="50"/>
      <c r="BQ8" s="50"/>
      <c r="BR8" s="50"/>
      <c r="BS8" s="57"/>
      <c r="BT8" s="49"/>
    </row>
    <row r="9" spans="1:72" ht="33.75">
      <c r="A9" s="49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49"/>
      <c r="Y9" s="56"/>
      <c r="Z9" s="50"/>
      <c r="AA9" s="50"/>
      <c r="AB9" s="50"/>
      <c r="AC9" s="50"/>
      <c r="AD9" s="50"/>
      <c r="AE9" s="57"/>
      <c r="AF9" s="56"/>
      <c r="AG9" s="50"/>
      <c r="AH9" s="50"/>
      <c r="AI9" s="50"/>
      <c r="AJ9" s="50"/>
      <c r="AK9" s="57"/>
      <c r="AL9" s="49"/>
      <c r="AN9" s="56"/>
      <c r="AO9" s="50"/>
      <c r="AP9" s="50"/>
      <c r="AQ9" s="50"/>
      <c r="AR9" s="50"/>
      <c r="AS9" s="50"/>
      <c r="AT9" s="57"/>
      <c r="AU9" s="56"/>
      <c r="AV9" s="50"/>
      <c r="AW9" s="50"/>
      <c r="AX9" s="50"/>
      <c r="AY9" s="50"/>
      <c r="AZ9" s="57"/>
      <c r="BA9" s="49"/>
      <c r="BG9" s="56"/>
      <c r="BH9" s="50"/>
      <c r="BI9" s="50"/>
      <c r="BJ9" s="50"/>
      <c r="BK9" s="50"/>
      <c r="BL9" s="50"/>
      <c r="BM9" s="57"/>
      <c r="BN9" s="56"/>
      <c r="BO9" s="50"/>
      <c r="BP9" s="50"/>
      <c r="BQ9" s="50"/>
      <c r="BR9" s="50"/>
      <c r="BS9" s="57"/>
      <c r="BT9" s="49"/>
    </row>
    <row r="10" spans="1:72" ht="33.75">
      <c r="A10" s="4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49"/>
      <c r="Y10" s="56"/>
      <c r="Z10" s="50"/>
      <c r="AA10" s="50"/>
      <c r="AB10" s="50"/>
      <c r="AC10" s="50"/>
      <c r="AD10" s="50"/>
      <c r="AE10" s="57"/>
      <c r="AF10" s="56"/>
      <c r="AG10" s="50"/>
      <c r="AH10" s="50"/>
      <c r="AI10" s="50"/>
      <c r="AJ10" s="50"/>
      <c r="AK10" s="57"/>
      <c r="AL10" s="49"/>
      <c r="AN10" s="56"/>
      <c r="AO10" s="50"/>
      <c r="AP10" s="50"/>
      <c r="AQ10" s="50"/>
      <c r="AR10" s="50"/>
      <c r="AS10" s="50"/>
      <c r="AT10" s="57"/>
      <c r="AU10" s="56"/>
      <c r="AV10" s="50"/>
      <c r="AW10" s="50"/>
      <c r="AX10" s="50"/>
      <c r="AY10" s="50"/>
      <c r="AZ10" s="57"/>
      <c r="BA10" s="49"/>
      <c r="BG10" s="56"/>
      <c r="BH10" s="50"/>
      <c r="BI10" s="50"/>
      <c r="BJ10" s="50"/>
      <c r="BK10" s="50"/>
      <c r="BL10" s="50"/>
      <c r="BM10" s="57"/>
      <c r="BN10" s="56"/>
      <c r="BO10" s="50"/>
      <c r="BP10" s="50"/>
      <c r="BQ10" s="50"/>
      <c r="BR10" s="50"/>
      <c r="BS10" s="57"/>
      <c r="BT10" s="49"/>
    </row>
    <row r="11" spans="1:72" ht="33.75">
      <c r="A11" s="49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49"/>
      <c r="Y11" s="56"/>
      <c r="Z11" s="50"/>
      <c r="AA11" s="50"/>
      <c r="AB11" s="50"/>
      <c r="AC11" s="50"/>
      <c r="AD11" s="50"/>
      <c r="AE11" s="57"/>
      <c r="AF11" s="56"/>
      <c r="AG11" s="50"/>
      <c r="AH11" s="50"/>
      <c r="AI11" s="50"/>
      <c r="AJ11" s="50"/>
      <c r="AK11" s="57"/>
      <c r="AL11" s="49"/>
      <c r="AN11" s="56"/>
      <c r="AO11" s="50"/>
      <c r="AP11" s="50"/>
      <c r="AQ11" s="50"/>
      <c r="AR11" s="50"/>
      <c r="AS11" s="50"/>
      <c r="AT11" s="57"/>
      <c r="AU11" s="56"/>
      <c r="AV11" s="50"/>
      <c r="AW11" s="50"/>
      <c r="AX11" s="50"/>
      <c r="AY11" s="50"/>
      <c r="AZ11" s="57"/>
      <c r="BA11" s="49"/>
      <c r="BG11" s="56"/>
      <c r="BH11" s="50"/>
      <c r="BI11" s="50"/>
      <c r="BJ11" s="50"/>
      <c r="BK11" s="50"/>
      <c r="BL11" s="50"/>
      <c r="BM11" s="57"/>
      <c r="BN11" s="56"/>
      <c r="BO11" s="50"/>
      <c r="BP11" s="50"/>
      <c r="BQ11" s="50"/>
      <c r="BR11" s="50"/>
      <c r="BS11" s="57"/>
      <c r="BT11" s="49"/>
    </row>
    <row r="12" spans="1:72" ht="34.5" thickBot="1">
      <c r="A12" s="49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49"/>
      <c r="Y12" s="58"/>
      <c r="Z12" s="59"/>
      <c r="AA12" s="59"/>
      <c r="AB12" s="59"/>
      <c r="AC12" s="59"/>
      <c r="AD12" s="59"/>
      <c r="AE12" s="60"/>
      <c r="AF12" s="58"/>
      <c r="AG12" s="59"/>
      <c r="AH12" s="59"/>
      <c r="AI12" s="59"/>
      <c r="AJ12" s="59"/>
      <c r="AK12" s="60"/>
      <c r="AL12" s="49"/>
      <c r="AN12" s="58"/>
      <c r="AO12" s="59"/>
      <c r="AP12" s="59"/>
      <c r="AQ12" s="59"/>
      <c r="AR12" s="59"/>
      <c r="AS12" s="59"/>
      <c r="AT12" s="60"/>
      <c r="AU12" s="58"/>
      <c r="AV12" s="59"/>
      <c r="AW12" s="59"/>
      <c r="AX12" s="59"/>
      <c r="AY12" s="59"/>
      <c r="AZ12" s="60"/>
      <c r="BA12" s="49"/>
      <c r="BG12" s="58"/>
      <c r="BH12" s="59"/>
      <c r="BI12" s="59"/>
      <c r="BJ12" s="59"/>
      <c r="BK12" s="59"/>
      <c r="BL12" s="59"/>
      <c r="BM12" s="60"/>
      <c r="BN12" s="58"/>
      <c r="BO12" s="59"/>
      <c r="BP12" s="59"/>
      <c r="BQ12" s="59"/>
      <c r="BR12" s="59"/>
      <c r="BS12" s="60"/>
      <c r="BT12" s="49"/>
    </row>
    <row r="13" spans="1:72" ht="34.5" thickBot="1">
      <c r="A13" s="49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</row>
    <row r="14" spans="1:72" ht="33.75">
      <c r="A14" s="4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9"/>
      <c r="Y14" s="53"/>
      <c r="Z14" s="54"/>
      <c r="AA14" s="54"/>
      <c r="AB14" s="54"/>
      <c r="AC14" s="54"/>
      <c r="AD14" s="54"/>
      <c r="AE14" s="55"/>
      <c r="AF14" s="53"/>
      <c r="AG14" s="54"/>
      <c r="AH14" s="54"/>
      <c r="AI14" s="54"/>
      <c r="AJ14" s="54"/>
      <c r="AK14" s="55"/>
      <c r="AL14" s="49"/>
      <c r="AN14" s="53"/>
      <c r="AO14" s="54"/>
      <c r="AP14" s="54"/>
      <c r="AQ14" s="54"/>
      <c r="AR14" s="54"/>
      <c r="AS14" s="54"/>
      <c r="AT14" s="55"/>
      <c r="AU14" s="53"/>
      <c r="AV14" s="54"/>
      <c r="AW14" s="54"/>
      <c r="AX14" s="54"/>
      <c r="AY14" s="54"/>
      <c r="AZ14" s="55"/>
      <c r="BA14" s="49"/>
      <c r="BG14" s="53"/>
      <c r="BH14" s="54"/>
      <c r="BI14" s="54"/>
      <c r="BJ14" s="54"/>
      <c r="BK14" s="54"/>
      <c r="BL14" s="54"/>
      <c r="BM14" s="55"/>
      <c r="BN14" s="53"/>
      <c r="BO14" s="54"/>
      <c r="BP14" s="54"/>
      <c r="BQ14" s="54"/>
      <c r="BR14" s="54"/>
      <c r="BS14" s="55"/>
      <c r="BT14" s="49"/>
    </row>
    <row r="15" spans="1:72" ht="33.75">
      <c r="A15" s="49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49"/>
      <c r="Y15" s="56"/>
      <c r="Z15" s="50"/>
      <c r="AA15" s="50"/>
      <c r="AB15" s="50"/>
      <c r="AC15" s="50"/>
      <c r="AD15" s="50"/>
      <c r="AE15" s="57"/>
      <c r="AF15" s="56"/>
      <c r="AG15" s="50"/>
      <c r="AH15" s="50"/>
      <c r="AI15" s="50"/>
      <c r="AJ15" s="50"/>
      <c r="AK15" s="57"/>
      <c r="AL15" s="49"/>
      <c r="AN15" s="56"/>
      <c r="AO15" s="50"/>
      <c r="AP15" s="50"/>
      <c r="AQ15" s="50"/>
      <c r="AR15" s="50"/>
      <c r="AS15" s="50"/>
      <c r="AT15" s="57"/>
      <c r="AU15" s="56"/>
      <c r="AV15" s="50"/>
      <c r="AW15" s="50"/>
      <c r="AX15" s="50"/>
      <c r="AY15" s="50"/>
      <c r="AZ15" s="57"/>
      <c r="BA15" s="49"/>
      <c r="BG15" s="56"/>
      <c r="BH15" s="50"/>
      <c r="BI15" s="50"/>
      <c r="BJ15" s="50"/>
      <c r="BK15" s="50"/>
      <c r="BL15" s="50"/>
      <c r="BM15" s="57"/>
      <c r="BN15" s="56"/>
      <c r="BO15" s="50"/>
      <c r="BP15" s="50"/>
      <c r="BQ15" s="50"/>
      <c r="BR15" s="50"/>
      <c r="BS15" s="57"/>
      <c r="BT15" s="49"/>
    </row>
    <row r="16" spans="1:72" ht="33.75">
      <c r="A16" s="49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49"/>
      <c r="Y16" s="56"/>
      <c r="Z16" s="50"/>
      <c r="AA16" s="50"/>
      <c r="AB16" s="50"/>
      <c r="AC16" s="50"/>
      <c r="AD16" s="50"/>
      <c r="AE16" s="57"/>
      <c r="AF16" s="56"/>
      <c r="AG16" s="50"/>
      <c r="AH16" s="50"/>
      <c r="AI16" s="50"/>
      <c r="AJ16" s="50"/>
      <c r="AK16" s="57"/>
      <c r="AL16" s="49"/>
      <c r="AN16" s="56"/>
      <c r="AO16" s="50"/>
      <c r="AP16" s="50"/>
      <c r="AQ16" s="50"/>
      <c r="AR16" s="50"/>
      <c r="AS16" s="50"/>
      <c r="AT16" s="57"/>
      <c r="AU16" s="56"/>
      <c r="AV16" s="50"/>
      <c r="AW16" s="50"/>
      <c r="AX16" s="50"/>
      <c r="AY16" s="50"/>
      <c r="AZ16" s="57"/>
      <c r="BA16" s="49"/>
      <c r="BG16" s="56"/>
      <c r="BH16" s="50"/>
      <c r="BI16" s="50"/>
      <c r="BJ16" s="50"/>
      <c r="BK16" s="50"/>
      <c r="BL16" s="50"/>
      <c r="BM16" s="57"/>
      <c r="BN16" s="56"/>
      <c r="BO16" s="50"/>
      <c r="BP16" s="50"/>
      <c r="BQ16" s="50"/>
      <c r="BR16" s="50"/>
      <c r="BS16" s="57"/>
      <c r="BT16" s="49"/>
    </row>
    <row r="17" spans="1:72" ht="33.75">
      <c r="A17" s="4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49"/>
      <c r="Y17" s="56"/>
      <c r="Z17" s="50"/>
      <c r="AA17" s="50"/>
      <c r="AB17" s="50"/>
      <c r="AC17" s="50"/>
      <c r="AD17" s="50"/>
      <c r="AE17" s="57"/>
      <c r="AF17" s="56"/>
      <c r="AG17" s="50"/>
      <c r="AH17" s="50"/>
      <c r="AI17" s="50"/>
      <c r="AJ17" s="50"/>
      <c r="AK17" s="57"/>
      <c r="AL17" s="49"/>
      <c r="AN17" s="56"/>
      <c r="AO17" s="50"/>
      <c r="AP17" s="50"/>
      <c r="AQ17" s="50"/>
      <c r="AR17" s="50"/>
      <c r="AS17" s="50"/>
      <c r="AT17" s="57"/>
      <c r="AU17" s="56"/>
      <c r="AV17" s="50"/>
      <c r="AW17" s="50"/>
      <c r="AX17" s="50"/>
      <c r="AY17" s="50"/>
      <c r="AZ17" s="57"/>
      <c r="BA17" s="49"/>
      <c r="BG17" s="56"/>
      <c r="BH17" s="50"/>
      <c r="BI17" s="50"/>
      <c r="BJ17" s="50"/>
      <c r="BK17" s="50"/>
      <c r="BL17" s="50"/>
      <c r="BM17" s="57"/>
      <c r="BN17" s="56"/>
      <c r="BO17" s="50"/>
      <c r="BP17" s="50"/>
      <c r="BQ17" s="50"/>
      <c r="BR17" s="50"/>
      <c r="BS17" s="57"/>
      <c r="BT17" s="49"/>
    </row>
    <row r="18" spans="1:72" ht="33.75">
      <c r="A18" s="4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49"/>
      <c r="Y18" s="56"/>
      <c r="Z18" s="50"/>
      <c r="AA18" s="50"/>
      <c r="AB18" s="50"/>
      <c r="AC18" s="50"/>
      <c r="AD18" s="50"/>
      <c r="AE18" s="57"/>
      <c r="AF18" s="56"/>
      <c r="AG18" s="50"/>
      <c r="AH18" s="50"/>
      <c r="AI18" s="50"/>
      <c r="AJ18" s="50"/>
      <c r="AK18" s="57"/>
      <c r="AL18" s="49"/>
      <c r="AN18" s="56"/>
      <c r="AO18" s="50"/>
      <c r="AP18" s="50"/>
      <c r="AQ18" s="50"/>
      <c r="AR18" s="50"/>
      <c r="AS18" s="50"/>
      <c r="AT18" s="57"/>
      <c r="AU18" s="56"/>
      <c r="AV18" s="50"/>
      <c r="AW18" s="50"/>
      <c r="AX18" s="50"/>
      <c r="AY18" s="50"/>
      <c r="AZ18" s="57"/>
      <c r="BA18" s="49"/>
      <c r="BG18" s="56"/>
      <c r="BH18" s="50"/>
      <c r="BI18" s="50"/>
      <c r="BJ18" s="50"/>
      <c r="BK18" s="50"/>
      <c r="BL18" s="50"/>
      <c r="BM18" s="57"/>
      <c r="BN18" s="56"/>
      <c r="BO18" s="50"/>
      <c r="BP18" s="50"/>
      <c r="BQ18" s="50"/>
      <c r="BR18" s="50"/>
      <c r="BS18" s="57"/>
      <c r="BT18" s="49"/>
    </row>
    <row r="19" spans="1:72" ht="33.75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9"/>
      <c r="Y19" s="56"/>
      <c r="Z19" s="50"/>
      <c r="AA19" s="50"/>
      <c r="AB19" s="50"/>
      <c r="AC19" s="50"/>
      <c r="AD19" s="50"/>
      <c r="AE19" s="57"/>
      <c r="AF19" s="56"/>
      <c r="AG19" s="50"/>
      <c r="AH19" s="50"/>
      <c r="AI19" s="50"/>
      <c r="AJ19" s="50"/>
      <c r="AK19" s="57"/>
      <c r="AL19" s="49"/>
      <c r="AN19" s="56"/>
      <c r="AO19" s="50"/>
      <c r="AP19" s="50"/>
      <c r="AQ19" s="50"/>
      <c r="AR19" s="50"/>
      <c r="AS19" s="50"/>
      <c r="AT19" s="57"/>
      <c r="AU19" s="56"/>
      <c r="AV19" s="50"/>
      <c r="AW19" s="50"/>
      <c r="AX19" s="50"/>
      <c r="AY19" s="50"/>
      <c r="AZ19" s="57"/>
      <c r="BA19" s="49"/>
      <c r="BG19" s="56"/>
      <c r="BH19" s="50"/>
      <c r="BI19" s="50"/>
      <c r="BJ19" s="50"/>
      <c r="BK19" s="50"/>
      <c r="BL19" s="50"/>
      <c r="BM19" s="57"/>
      <c r="BN19" s="56"/>
      <c r="BO19" s="50"/>
      <c r="BP19" s="50"/>
      <c r="BQ19" s="50"/>
      <c r="BR19" s="50"/>
      <c r="BS19" s="57"/>
      <c r="BT19" s="49"/>
    </row>
    <row r="20" spans="1:72" ht="34.5" thickBot="1">
      <c r="A20" s="49"/>
      <c r="C20" s="49" t="s">
        <v>124</v>
      </c>
      <c r="U20" s="49"/>
      <c r="Y20" s="58"/>
      <c r="Z20" s="59"/>
      <c r="AA20" s="59"/>
      <c r="AB20" s="59"/>
      <c r="AC20" s="59"/>
      <c r="AD20" s="59"/>
      <c r="AE20" s="60"/>
      <c r="AF20" s="58"/>
      <c r="AG20" s="59"/>
      <c r="AH20" s="59"/>
      <c r="AI20" s="59"/>
      <c r="AJ20" s="59"/>
      <c r="AK20" s="60"/>
      <c r="AL20" s="49"/>
      <c r="AN20" s="58"/>
      <c r="AO20" s="59"/>
      <c r="AP20" s="59"/>
      <c r="AQ20" s="59"/>
      <c r="AR20" s="59"/>
      <c r="AS20" s="59"/>
      <c r="AT20" s="60"/>
      <c r="AU20" s="58"/>
      <c r="AV20" s="59"/>
      <c r="AW20" s="59"/>
      <c r="AX20" s="59"/>
      <c r="AY20" s="59"/>
      <c r="AZ20" s="60"/>
      <c r="BA20" s="49"/>
      <c r="BG20" s="58"/>
      <c r="BH20" s="59"/>
      <c r="BI20" s="59"/>
      <c r="BJ20" s="59"/>
      <c r="BK20" s="59"/>
      <c r="BL20" s="59"/>
      <c r="BM20" s="60"/>
      <c r="BN20" s="58"/>
      <c r="BO20" s="59"/>
      <c r="BP20" s="59"/>
      <c r="BQ20" s="59"/>
      <c r="BR20" s="59"/>
      <c r="BS20" s="60"/>
      <c r="BT20" s="49"/>
    </row>
    <row r="21" spans="1:72" ht="34.5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</row>
    <row r="22" spans="1:72" ht="33.75">
      <c r="A22" s="49"/>
      <c r="B22" s="49"/>
      <c r="C22" s="49"/>
      <c r="D22" s="49"/>
      <c r="E22" s="49"/>
      <c r="F22" s="49"/>
      <c r="G22" s="49"/>
      <c r="H22" s="49"/>
      <c r="I22" s="52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Y22" s="53"/>
      <c r="Z22" s="54"/>
      <c r="AA22" s="54"/>
      <c r="AB22" s="54"/>
      <c r="AC22" s="54"/>
      <c r="AD22" s="54"/>
      <c r="AE22" s="55"/>
      <c r="AF22" s="53"/>
      <c r="AG22" s="54"/>
      <c r="AH22" s="54"/>
      <c r="AI22" s="54"/>
      <c r="AJ22" s="54"/>
      <c r="AK22" s="55"/>
      <c r="AL22" s="49"/>
      <c r="AN22" s="53"/>
      <c r="AO22" s="54"/>
      <c r="AP22" s="54"/>
      <c r="AQ22" s="54"/>
      <c r="AR22" s="54"/>
      <c r="AS22" s="54"/>
      <c r="AT22" s="55"/>
      <c r="AU22" s="53"/>
      <c r="AV22" s="54"/>
      <c r="AW22" s="54"/>
      <c r="AX22" s="54"/>
      <c r="AY22" s="54"/>
      <c r="AZ22" s="55"/>
      <c r="BA22" s="49"/>
      <c r="BG22" s="53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5"/>
      <c r="BT22" s="49"/>
    </row>
    <row r="23" spans="1:72" ht="33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9"/>
      <c r="R23" s="49"/>
      <c r="S23" s="49"/>
      <c r="T23" s="49"/>
      <c r="U23" s="49"/>
      <c r="Y23" s="56"/>
      <c r="Z23" s="50"/>
      <c r="AA23" s="50"/>
      <c r="AB23" s="50"/>
      <c r="AC23" s="50"/>
      <c r="AD23" s="50"/>
      <c r="AE23" s="57"/>
      <c r="AF23" s="56"/>
      <c r="AG23" s="50"/>
      <c r="AH23" s="50"/>
      <c r="AI23" s="50"/>
      <c r="AJ23" s="50"/>
      <c r="AK23" s="57"/>
      <c r="AL23" s="49"/>
      <c r="AN23" s="56"/>
      <c r="AO23" s="50"/>
      <c r="AP23" s="50"/>
      <c r="AQ23" s="50"/>
      <c r="AR23" s="50"/>
      <c r="AS23" s="50"/>
      <c r="AT23" s="57"/>
      <c r="AU23" s="56"/>
      <c r="AV23" s="50"/>
      <c r="AW23" s="50"/>
      <c r="AX23" s="50"/>
      <c r="AY23" s="50"/>
      <c r="AZ23" s="57"/>
      <c r="BA23" s="49"/>
      <c r="BG23" s="56"/>
      <c r="BH23" s="50"/>
      <c r="BI23" s="50"/>
      <c r="BJ23" s="50"/>
      <c r="BK23" s="50"/>
      <c r="BL23" s="50"/>
      <c r="BM23" s="57"/>
      <c r="BN23" s="56"/>
      <c r="BO23" s="50"/>
      <c r="BP23" s="50"/>
      <c r="BQ23" s="50"/>
      <c r="BR23" s="50"/>
      <c r="BS23" s="57"/>
      <c r="BT23" s="49"/>
    </row>
    <row r="24" spans="1:72" ht="33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49"/>
      <c r="R24" s="49"/>
      <c r="S24" s="49"/>
      <c r="T24" s="49"/>
      <c r="U24" s="49"/>
      <c r="Y24" s="56"/>
      <c r="Z24" s="50"/>
      <c r="AA24" s="50"/>
      <c r="AB24" s="50"/>
      <c r="AC24" s="50"/>
      <c r="AD24" s="50"/>
      <c r="AE24" s="57"/>
      <c r="AF24" s="56"/>
      <c r="AG24" s="50"/>
      <c r="AH24" s="50"/>
      <c r="AI24" s="50"/>
      <c r="AJ24" s="50"/>
      <c r="AK24" s="57"/>
      <c r="AL24" s="49"/>
      <c r="AN24" s="56"/>
      <c r="AO24" s="50"/>
      <c r="AP24" s="50"/>
      <c r="AQ24" s="50"/>
      <c r="AR24" s="50"/>
      <c r="AS24" s="50"/>
      <c r="AT24" s="57"/>
      <c r="AU24" s="56"/>
      <c r="AV24" s="50"/>
      <c r="AW24" s="50"/>
      <c r="AX24" s="50"/>
      <c r="AY24" s="50"/>
      <c r="AZ24" s="57"/>
      <c r="BA24" s="49"/>
      <c r="BG24" s="56"/>
      <c r="BH24" s="50"/>
      <c r="BI24" s="50"/>
      <c r="BJ24" s="50"/>
      <c r="BK24" s="50"/>
      <c r="BL24" s="50"/>
      <c r="BM24" s="57"/>
      <c r="BN24" s="56"/>
      <c r="BO24" s="50"/>
      <c r="BP24" s="50"/>
      <c r="BQ24" s="50"/>
      <c r="BR24" s="50"/>
      <c r="BS24" s="57"/>
      <c r="BT24" s="49"/>
    </row>
    <row r="25" spans="1:72" ht="33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49"/>
      <c r="R25" s="49"/>
      <c r="S25" s="49"/>
      <c r="T25" s="49"/>
      <c r="U25" s="49"/>
      <c r="Y25" s="56"/>
      <c r="Z25" s="50"/>
      <c r="AA25" s="50"/>
      <c r="AB25" s="50"/>
      <c r="AC25" s="50"/>
      <c r="AD25" s="50"/>
      <c r="AE25" s="57"/>
      <c r="AF25" s="56"/>
      <c r="AG25" s="50"/>
      <c r="AH25" s="50"/>
      <c r="AI25" s="50"/>
      <c r="AJ25" s="50"/>
      <c r="AK25" s="57"/>
      <c r="AL25" s="49"/>
      <c r="AN25" s="56"/>
      <c r="AO25" s="50"/>
      <c r="AP25" s="50"/>
      <c r="AQ25" s="50"/>
      <c r="AR25" s="50"/>
      <c r="AS25" s="50"/>
      <c r="AT25" s="57"/>
      <c r="AU25" s="56"/>
      <c r="AV25" s="50"/>
      <c r="AW25" s="50"/>
      <c r="AX25" s="50"/>
      <c r="AY25" s="50"/>
      <c r="AZ25" s="57"/>
      <c r="BA25" s="49"/>
      <c r="BG25" s="56"/>
      <c r="BH25" s="50"/>
      <c r="BI25" s="50"/>
      <c r="BJ25" s="50"/>
      <c r="BK25" s="50"/>
      <c r="BL25" s="50"/>
      <c r="BM25" s="57"/>
      <c r="BN25" s="56"/>
      <c r="BO25" s="50"/>
      <c r="BP25" s="50"/>
      <c r="BQ25" s="50"/>
      <c r="BR25" s="50"/>
      <c r="BS25" s="57"/>
      <c r="BT25" s="49"/>
    </row>
    <row r="26" spans="1:72" ht="33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49"/>
      <c r="R26" s="49"/>
      <c r="S26" s="49"/>
      <c r="T26" s="49"/>
      <c r="U26" s="49"/>
      <c r="Y26" s="56"/>
      <c r="Z26" s="50"/>
      <c r="AA26" s="50"/>
      <c r="AB26" s="50"/>
      <c r="AC26" s="50"/>
      <c r="AD26" s="50"/>
      <c r="AE26" s="57"/>
      <c r="AF26" s="56"/>
      <c r="AG26" s="50"/>
      <c r="AH26" s="50"/>
      <c r="AI26" s="50"/>
      <c r="AJ26" s="50"/>
      <c r="AK26" s="57"/>
      <c r="AL26" s="49"/>
      <c r="AN26" s="56"/>
      <c r="AO26" s="50"/>
      <c r="AP26" s="50"/>
      <c r="AQ26" s="50"/>
      <c r="AR26" s="50"/>
      <c r="AS26" s="50"/>
      <c r="AT26" s="57"/>
      <c r="AU26" s="56"/>
      <c r="AV26" s="50"/>
      <c r="AW26" s="50"/>
      <c r="AX26" s="50"/>
      <c r="AY26" s="50"/>
      <c r="AZ26" s="57"/>
      <c r="BA26" s="49"/>
      <c r="BG26" s="56"/>
      <c r="BH26" s="50"/>
      <c r="BI26" s="50"/>
      <c r="BJ26" s="50"/>
      <c r="BK26" s="50"/>
      <c r="BL26" s="50"/>
      <c r="BM26" s="57"/>
      <c r="BN26" s="56"/>
      <c r="BO26" s="50"/>
      <c r="BP26" s="50"/>
      <c r="BQ26" s="50"/>
      <c r="BR26" s="50"/>
      <c r="BS26" s="57"/>
      <c r="BT26" s="49"/>
    </row>
    <row r="27" spans="1:72" ht="33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9"/>
      <c r="R27" s="49"/>
      <c r="S27" s="49"/>
      <c r="T27" s="49"/>
      <c r="U27" s="49"/>
      <c r="Y27" s="56"/>
      <c r="Z27" s="50"/>
      <c r="AA27" s="50"/>
      <c r="AB27" s="50"/>
      <c r="AC27" s="50"/>
      <c r="AD27" s="50"/>
      <c r="AE27" s="57"/>
      <c r="AF27" s="56"/>
      <c r="AG27" s="50"/>
      <c r="AH27" s="50"/>
      <c r="AI27" s="50"/>
      <c r="AJ27" s="50"/>
      <c r="AK27" s="57"/>
      <c r="AL27" s="49"/>
      <c r="AN27" s="56"/>
      <c r="AO27" s="50"/>
      <c r="AP27" s="50"/>
      <c r="AQ27" s="50"/>
      <c r="AR27" s="50"/>
      <c r="AS27" s="50"/>
      <c r="AT27" s="57"/>
      <c r="AU27" s="56"/>
      <c r="AV27" s="50"/>
      <c r="AW27" s="50"/>
      <c r="AX27" s="50"/>
      <c r="AY27" s="50"/>
      <c r="AZ27" s="57"/>
      <c r="BA27" s="49"/>
      <c r="BG27" s="56"/>
      <c r="BH27" s="50"/>
      <c r="BI27" s="50"/>
      <c r="BJ27" s="50"/>
      <c r="BK27" s="50"/>
      <c r="BL27" s="50"/>
      <c r="BM27" s="57"/>
      <c r="BN27" s="56"/>
      <c r="BO27" s="50"/>
      <c r="BP27" s="50"/>
      <c r="BQ27" s="50"/>
      <c r="BR27" s="50"/>
      <c r="BS27" s="57"/>
      <c r="BT27" s="49"/>
    </row>
    <row r="28" spans="1:72" ht="34.5" thickBo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49"/>
      <c r="S28" s="49"/>
      <c r="T28" s="49"/>
      <c r="U28" s="49"/>
      <c r="Y28" s="58"/>
      <c r="Z28" s="59"/>
      <c r="AA28" s="59"/>
      <c r="AB28" s="59"/>
      <c r="AC28" s="59"/>
      <c r="AD28" s="59"/>
      <c r="AE28" s="60"/>
      <c r="AF28" s="58"/>
      <c r="AG28" s="59"/>
      <c r="AH28" s="59"/>
      <c r="AI28" s="59"/>
      <c r="AJ28" s="59"/>
      <c r="AK28" s="60"/>
      <c r="AL28" s="49"/>
      <c r="AN28" s="58"/>
      <c r="AO28" s="59"/>
      <c r="AP28" s="59"/>
      <c r="AQ28" s="59"/>
      <c r="AR28" s="59"/>
      <c r="AS28" s="59"/>
      <c r="AT28" s="60"/>
      <c r="AU28" s="58"/>
      <c r="AV28" s="59"/>
      <c r="AW28" s="59"/>
      <c r="AX28" s="59"/>
      <c r="AY28" s="59"/>
      <c r="AZ28" s="60"/>
      <c r="BA28" s="49"/>
      <c r="BG28" s="58"/>
      <c r="BH28" s="59"/>
      <c r="BI28" s="59"/>
      <c r="BJ28" s="59"/>
      <c r="BK28" s="59"/>
      <c r="BL28" s="59"/>
      <c r="BM28" s="60"/>
      <c r="BN28" s="58"/>
      <c r="BO28" s="59"/>
      <c r="BP28" s="59"/>
      <c r="BQ28" s="59"/>
      <c r="BR28" s="59"/>
      <c r="BS28" s="60"/>
      <c r="BT28" s="49"/>
    </row>
    <row r="29" spans="1:72" ht="34.5" thickBo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49"/>
      <c r="R29" s="49"/>
      <c r="S29" s="49"/>
      <c r="T29" s="49"/>
      <c r="U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</row>
    <row r="30" spans="1:72" ht="33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9"/>
      <c r="R30" s="49"/>
      <c r="S30" s="49"/>
      <c r="T30" s="49"/>
      <c r="U30" s="49"/>
      <c r="Y30" s="53"/>
      <c r="Z30" s="54"/>
      <c r="AA30" s="54"/>
      <c r="AB30" s="54"/>
      <c r="AC30" s="54"/>
      <c r="AD30" s="54"/>
      <c r="AE30" s="55"/>
      <c r="AF30" s="53"/>
      <c r="AG30" s="54"/>
      <c r="AH30" s="54"/>
      <c r="AI30" s="54"/>
      <c r="AJ30" s="54"/>
      <c r="AK30" s="55"/>
      <c r="AL30" s="49"/>
      <c r="AN30" s="53"/>
      <c r="AO30" s="54"/>
      <c r="AP30" s="54"/>
      <c r="AQ30" s="54"/>
      <c r="AR30" s="54"/>
      <c r="AS30" s="54"/>
      <c r="AT30" s="55"/>
      <c r="AU30" s="53"/>
      <c r="AV30" s="54"/>
      <c r="AW30" s="54"/>
      <c r="AX30" s="54"/>
      <c r="AY30" s="54"/>
      <c r="AZ30" s="55"/>
      <c r="BA30" s="49"/>
      <c r="BG30" s="53"/>
      <c r="BH30" s="54"/>
      <c r="BI30" s="54"/>
      <c r="BJ30" s="54"/>
      <c r="BK30" s="54"/>
      <c r="BL30" s="54"/>
      <c r="BM30" s="55"/>
      <c r="BN30" s="53"/>
      <c r="BO30" s="54"/>
      <c r="BP30" s="54"/>
      <c r="BQ30" s="54"/>
      <c r="BR30" s="54"/>
      <c r="BS30" s="55"/>
      <c r="BT30" s="49"/>
    </row>
    <row r="31" spans="1:72" ht="33.75">
      <c r="A31" s="50"/>
      <c r="B31" s="50"/>
      <c r="C31" s="50"/>
      <c r="D31" s="50"/>
      <c r="E31" s="50"/>
      <c r="F31" s="52" t="s">
        <v>125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49"/>
      <c r="R31" s="49"/>
      <c r="S31" s="49"/>
      <c r="T31" s="49"/>
      <c r="U31" s="49"/>
      <c r="Y31" s="56"/>
      <c r="Z31" s="50"/>
      <c r="AA31" s="50"/>
      <c r="AB31" s="50"/>
      <c r="AC31" s="50"/>
      <c r="AD31" s="50"/>
      <c r="AE31" s="57"/>
      <c r="AF31" s="56"/>
      <c r="AG31" s="50"/>
      <c r="AH31" s="50"/>
      <c r="AI31" s="50"/>
      <c r="AJ31" s="50"/>
      <c r="AK31" s="57"/>
      <c r="AL31" s="49"/>
      <c r="AN31" s="56"/>
      <c r="AO31" s="50"/>
      <c r="AP31" s="50"/>
      <c r="AQ31" s="50"/>
      <c r="AR31" s="50"/>
      <c r="AS31" s="50"/>
      <c r="AT31" s="57"/>
      <c r="AU31" s="56"/>
      <c r="AV31" s="50"/>
      <c r="AW31" s="50"/>
      <c r="AX31" s="50"/>
      <c r="AY31" s="50"/>
      <c r="AZ31" s="57"/>
      <c r="BA31" s="49"/>
      <c r="BG31" s="56"/>
      <c r="BH31" s="50"/>
      <c r="BI31" s="50"/>
      <c r="BJ31" s="50"/>
      <c r="BK31" s="50"/>
      <c r="BL31" s="50"/>
      <c r="BM31" s="57"/>
      <c r="BN31" s="56"/>
      <c r="BO31" s="50"/>
      <c r="BP31" s="50"/>
      <c r="BQ31" s="50"/>
      <c r="BR31" s="50"/>
      <c r="BS31" s="57"/>
      <c r="BT31" s="49"/>
    </row>
    <row r="32" spans="1:72" ht="33.75">
      <c r="A32" s="50"/>
      <c r="B32" s="50"/>
      <c r="C32" s="50"/>
      <c r="D32" s="50"/>
      <c r="E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49"/>
      <c r="R32" s="49"/>
      <c r="S32" s="49"/>
      <c r="T32" s="49"/>
      <c r="U32" s="49"/>
      <c r="Y32" s="56"/>
      <c r="Z32" s="50"/>
      <c r="AA32" s="50"/>
      <c r="AB32" s="50"/>
      <c r="AC32" s="50"/>
      <c r="AD32" s="50"/>
      <c r="AE32" s="57"/>
      <c r="AF32" s="56"/>
      <c r="AG32" s="50"/>
      <c r="AH32" s="50"/>
      <c r="AI32" s="50"/>
      <c r="AJ32" s="50"/>
      <c r="AK32" s="57"/>
      <c r="AL32" s="49"/>
      <c r="AN32" s="56"/>
      <c r="AO32" s="50"/>
      <c r="AP32" s="50"/>
      <c r="AQ32" s="50"/>
      <c r="AR32" s="50"/>
      <c r="AS32" s="50"/>
      <c r="AT32" s="57"/>
      <c r="AU32" s="56"/>
      <c r="AV32" s="50"/>
      <c r="AW32" s="50"/>
      <c r="AX32" s="50"/>
      <c r="AY32" s="50"/>
      <c r="AZ32" s="57"/>
      <c r="BA32" s="49"/>
      <c r="BG32" s="56"/>
      <c r="BH32" s="50"/>
      <c r="BI32" s="50"/>
      <c r="BJ32" s="50"/>
      <c r="BK32" s="50"/>
      <c r="BL32" s="50"/>
      <c r="BM32" s="57"/>
      <c r="BN32" s="56"/>
      <c r="BO32" s="50"/>
      <c r="BP32" s="50"/>
      <c r="BQ32" s="50"/>
      <c r="BR32" s="50"/>
      <c r="BS32" s="57"/>
      <c r="BT32" s="49"/>
    </row>
    <row r="33" spans="1:72" ht="33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49"/>
      <c r="R33" s="49"/>
      <c r="S33" s="49"/>
      <c r="T33" s="49"/>
      <c r="U33" s="49"/>
      <c r="Y33" s="56"/>
      <c r="Z33" s="50"/>
      <c r="AA33" s="50"/>
      <c r="AB33" s="50"/>
      <c r="AC33" s="50"/>
      <c r="AD33" s="50"/>
      <c r="AE33" s="57"/>
      <c r="AF33" s="56"/>
      <c r="AG33" s="50"/>
      <c r="AH33" s="50"/>
      <c r="AI33" s="50"/>
      <c r="AJ33" s="50"/>
      <c r="AK33" s="57"/>
      <c r="AL33" s="49"/>
      <c r="AN33" s="56"/>
      <c r="AO33" s="50"/>
      <c r="AP33" s="50"/>
      <c r="AQ33" s="50"/>
      <c r="AR33" s="50"/>
      <c r="AS33" s="50"/>
      <c r="AT33" s="57"/>
      <c r="AU33" s="56"/>
      <c r="AV33" s="50"/>
      <c r="AW33" s="50"/>
      <c r="AX33" s="50"/>
      <c r="AY33" s="50"/>
      <c r="AZ33" s="57"/>
      <c r="BA33" s="49"/>
      <c r="BG33" s="56"/>
      <c r="BH33" s="50"/>
      <c r="BI33" s="50"/>
      <c r="BJ33" s="50"/>
      <c r="BK33" s="50"/>
      <c r="BL33" s="50"/>
      <c r="BM33" s="57"/>
      <c r="BN33" s="56"/>
      <c r="BO33" s="50"/>
      <c r="BP33" s="50"/>
      <c r="BQ33" s="50"/>
      <c r="BR33" s="50"/>
      <c r="BS33" s="57"/>
      <c r="BT33" s="49"/>
    </row>
    <row r="34" spans="1:72" ht="33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49"/>
      <c r="R34" s="49"/>
      <c r="S34" s="49"/>
      <c r="T34" s="49"/>
      <c r="U34" s="49"/>
      <c r="Y34" s="56"/>
      <c r="Z34" s="50"/>
      <c r="AA34" s="50"/>
      <c r="AB34" s="50"/>
      <c r="AC34" s="50"/>
      <c r="AD34" s="50"/>
      <c r="AE34" s="57"/>
      <c r="AF34" s="56"/>
      <c r="AG34" s="50"/>
      <c r="AH34" s="50"/>
      <c r="AI34" s="50"/>
      <c r="AJ34" s="50"/>
      <c r="AK34" s="57"/>
      <c r="AL34" s="49"/>
      <c r="AN34" s="56"/>
      <c r="AO34" s="50"/>
      <c r="AP34" s="50"/>
      <c r="AQ34" s="50"/>
      <c r="AR34" s="50"/>
      <c r="AS34" s="50"/>
      <c r="AT34" s="57"/>
      <c r="AU34" s="56"/>
      <c r="AV34" s="50"/>
      <c r="AW34" s="50"/>
      <c r="AX34" s="50"/>
      <c r="AY34" s="50"/>
      <c r="AZ34" s="57"/>
      <c r="BA34" s="49"/>
      <c r="BG34" s="56"/>
      <c r="BH34" s="50"/>
      <c r="BI34" s="50"/>
      <c r="BJ34" s="50"/>
      <c r="BK34" s="50"/>
      <c r="BL34" s="50"/>
      <c r="BM34" s="57"/>
      <c r="BN34" s="56"/>
      <c r="BO34" s="50"/>
      <c r="BP34" s="50"/>
      <c r="BQ34" s="50"/>
      <c r="BR34" s="50"/>
      <c r="BS34" s="57"/>
      <c r="BT34" s="49"/>
    </row>
    <row r="35" spans="1:72" ht="33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49"/>
      <c r="R35" s="49"/>
      <c r="S35" s="49"/>
      <c r="T35" s="49"/>
      <c r="U35" s="49"/>
      <c r="Y35" s="56"/>
      <c r="Z35" s="50"/>
      <c r="AA35" s="50"/>
      <c r="AB35" s="50"/>
      <c r="AC35" s="50"/>
      <c r="AD35" s="50"/>
      <c r="AE35" s="57"/>
      <c r="AF35" s="56"/>
      <c r="AG35" s="50"/>
      <c r="AH35" s="50"/>
      <c r="AI35" s="50"/>
      <c r="AJ35" s="50"/>
      <c r="AK35" s="57"/>
      <c r="AL35" s="49"/>
      <c r="AN35" s="56"/>
      <c r="AO35" s="50"/>
      <c r="AP35" s="50"/>
      <c r="AQ35" s="50"/>
      <c r="AR35" s="50"/>
      <c r="AS35" s="50"/>
      <c r="AT35" s="57"/>
      <c r="AU35" s="56"/>
      <c r="AV35" s="50"/>
      <c r="AW35" s="50"/>
      <c r="AX35" s="50"/>
      <c r="AY35" s="50"/>
      <c r="AZ35" s="57"/>
      <c r="BA35" s="49"/>
      <c r="BG35" s="56"/>
      <c r="BH35" s="50"/>
      <c r="BI35" s="50"/>
      <c r="BJ35" s="50"/>
      <c r="BK35" s="50"/>
      <c r="BL35" s="50"/>
      <c r="BM35" s="57"/>
      <c r="BN35" s="56"/>
      <c r="BO35" s="50"/>
      <c r="BP35" s="50"/>
      <c r="BQ35" s="50"/>
      <c r="BR35" s="50"/>
      <c r="BS35" s="57"/>
      <c r="BT35" s="49"/>
    </row>
    <row r="36" spans="1:72" ht="34.5" thickBo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49"/>
      <c r="R36" s="49"/>
      <c r="S36" s="49"/>
      <c r="T36" s="49"/>
      <c r="U36" s="49"/>
      <c r="Y36" s="58"/>
      <c r="Z36" s="59"/>
      <c r="AA36" s="59"/>
      <c r="AB36" s="59"/>
      <c r="AC36" s="59"/>
      <c r="AD36" s="59"/>
      <c r="AE36" s="60"/>
      <c r="AF36" s="58"/>
      <c r="AG36" s="59"/>
      <c r="AH36" s="59"/>
      <c r="AI36" s="59"/>
      <c r="AJ36" s="59"/>
      <c r="AK36" s="60"/>
      <c r="AL36" s="49"/>
      <c r="AN36" s="58"/>
      <c r="AO36" s="59"/>
      <c r="AP36" s="59"/>
      <c r="AQ36" s="59"/>
      <c r="AR36" s="59"/>
      <c r="AS36" s="59"/>
      <c r="AT36" s="60"/>
      <c r="AU36" s="58"/>
      <c r="AV36" s="59"/>
      <c r="AW36" s="59"/>
      <c r="AX36" s="59"/>
      <c r="AY36" s="59"/>
      <c r="AZ36" s="60"/>
      <c r="BA36" s="49"/>
      <c r="BG36" s="58"/>
      <c r="BH36" s="59"/>
      <c r="BI36" s="59"/>
      <c r="BJ36" s="59"/>
      <c r="BK36" s="59"/>
      <c r="BL36" s="59"/>
      <c r="BM36" s="60"/>
      <c r="BN36" s="58"/>
      <c r="BO36" s="59"/>
      <c r="BP36" s="59"/>
      <c r="BQ36" s="59"/>
      <c r="BR36" s="59"/>
      <c r="BS36" s="60"/>
      <c r="BT36" s="49"/>
    </row>
    <row r="37" spans="1:72" ht="34.5" thickBo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49"/>
      <c r="R37" s="49"/>
      <c r="S37" s="49"/>
      <c r="T37" s="49"/>
      <c r="U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</row>
    <row r="38" spans="1:72" ht="33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49"/>
      <c r="R38" s="49"/>
      <c r="S38" s="49"/>
      <c r="T38" s="49"/>
      <c r="U38" s="49"/>
      <c r="Y38" s="53"/>
      <c r="Z38" s="54"/>
      <c r="AA38" s="54"/>
      <c r="AB38" s="54"/>
      <c r="AC38" s="54"/>
      <c r="AD38" s="54"/>
      <c r="AE38" s="55"/>
      <c r="AF38" s="53"/>
      <c r="AG38" s="54"/>
      <c r="AH38" s="54"/>
      <c r="AI38" s="54"/>
      <c r="AJ38" s="54"/>
      <c r="AK38" s="55"/>
      <c r="AL38" s="49"/>
      <c r="AN38" s="53"/>
      <c r="AO38" s="54"/>
      <c r="AP38" s="54"/>
      <c r="AQ38" s="54"/>
      <c r="AR38" s="54"/>
      <c r="AS38" s="54"/>
      <c r="AT38" s="55"/>
      <c r="AU38" s="53"/>
      <c r="AV38" s="54"/>
      <c r="AW38" s="54"/>
      <c r="AX38" s="54"/>
      <c r="AY38" s="54"/>
      <c r="AZ38" s="55"/>
      <c r="BA38" s="49"/>
      <c r="BG38" s="53"/>
      <c r="BH38" s="54"/>
      <c r="BI38" s="54"/>
      <c r="BJ38" s="54"/>
      <c r="BK38" s="54"/>
      <c r="BL38" s="54"/>
      <c r="BM38" s="55"/>
      <c r="BN38" s="53"/>
      <c r="BO38" s="54"/>
      <c r="BP38" s="54"/>
      <c r="BQ38" s="54"/>
      <c r="BR38" s="54"/>
      <c r="BS38" s="55"/>
      <c r="BT38" s="49"/>
    </row>
    <row r="39" spans="1:72" ht="33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49"/>
      <c r="R39" s="49"/>
      <c r="S39" s="49"/>
      <c r="T39" s="49"/>
      <c r="U39" s="49"/>
      <c r="Y39" s="56"/>
      <c r="Z39" s="50"/>
      <c r="AA39" s="50"/>
      <c r="AB39" s="50"/>
      <c r="AC39" s="50"/>
      <c r="AD39" s="50"/>
      <c r="AE39" s="57"/>
      <c r="AF39" s="56"/>
      <c r="AG39" s="50"/>
      <c r="AH39" s="50"/>
      <c r="AI39" s="50"/>
      <c r="AJ39" s="50"/>
      <c r="AK39" s="57"/>
      <c r="AL39" s="49"/>
      <c r="AN39" s="56"/>
      <c r="AO39" s="50"/>
      <c r="AP39" s="50"/>
      <c r="AQ39" s="50"/>
      <c r="AR39" s="50"/>
      <c r="AS39" s="50"/>
      <c r="AT39" s="57"/>
      <c r="AU39" s="56"/>
      <c r="AV39" s="50"/>
      <c r="AW39" s="50"/>
      <c r="AX39" s="50"/>
      <c r="AY39" s="50"/>
      <c r="AZ39" s="57"/>
      <c r="BA39" s="49"/>
      <c r="BG39" s="56"/>
      <c r="BH39" s="50"/>
      <c r="BI39" s="50"/>
      <c r="BJ39" s="50"/>
      <c r="BK39" s="50"/>
      <c r="BL39" s="50"/>
      <c r="BM39" s="57"/>
      <c r="BN39" s="56"/>
      <c r="BO39" s="50"/>
      <c r="BP39" s="50"/>
      <c r="BQ39" s="50"/>
      <c r="BR39" s="50"/>
      <c r="BS39" s="57"/>
      <c r="BT39" s="49"/>
    </row>
    <row r="40" spans="1:71" ht="33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  <c r="R40" s="49"/>
      <c r="S40" s="49"/>
      <c r="T40" s="49"/>
      <c r="U40" s="49"/>
      <c r="Y40" s="56"/>
      <c r="Z40" s="50"/>
      <c r="AA40" s="50"/>
      <c r="AB40" s="50"/>
      <c r="AC40" s="50"/>
      <c r="AD40" s="50"/>
      <c r="AE40" s="57"/>
      <c r="AF40" s="56"/>
      <c r="AG40" s="50"/>
      <c r="AH40" s="50"/>
      <c r="AI40" s="50"/>
      <c r="AJ40" s="50"/>
      <c r="AK40" s="57"/>
      <c r="AN40" s="56"/>
      <c r="AO40" s="50"/>
      <c r="AP40" s="50"/>
      <c r="AQ40" s="50"/>
      <c r="AR40" s="50"/>
      <c r="AS40" s="50"/>
      <c r="AT40" s="57"/>
      <c r="AU40" s="56"/>
      <c r="AV40" s="50"/>
      <c r="AW40" s="50"/>
      <c r="AX40" s="50"/>
      <c r="AY40" s="50"/>
      <c r="AZ40" s="57"/>
      <c r="BG40" s="56"/>
      <c r="BH40" s="50"/>
      <c r="BI40" s="50"/>
      <c r="BJ40" s="50"/>
      <c r="BK40" s="50"/>
      <c r="BL40" s="50"/>
      <c r="BM40" s="57"/>
      <c r="BN40" s="56"/>
      <c r="BO40" s="50"/>
      <c r="BP40" s="50"/>
      <c r="BQ40" s="50"/>
      <c r="BR40" s="50"/>
      <c r="BS40" s="57"/>
    </row>
    <row r="41" spans="1:71" ht="33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49"/>
      <c r="R41" s="49"/>
      <c r="S41" s="49"/>
      <c r="T41" s="49"/>
      <c r="U41" s="49"/>
      <c r="Y41" s="56"/>
      <c r="Z41" s="50"/>
      <c r="AA41" s="50"/>
      <c r="AB41" s="50"/>
      <c r="AC41" s="50"/>
      <c r="AD41" s="50"/>
      <c r="AE41" s="57"/>
      <c r="AF41" s="56"/>
      <c r="AG41" s="50"/>
      <c r="AH41" s="50"/>
      <c r="AI41" s="50"/>
      <c r="AJ41" s="50"/>
      <c r="AK41" s="57"/>
      <c r="AN41" s="56"/>
      <c r="AO41" s="50"/>
      <c r="AP41" s="50"/>
      <c r="AQ41" s="50"/>
      <c r="AR41" s="50"/>
      <c r="AS41" s="50"/>
      <c r="AT41" s="57"/>
      <c r="AU41" s="56"/>
      <c r="AV41" s="50"/>
      <c r="AW41" s="50"/>
      <c r="AX41" s="50"/>
      <c r="AY41" s="50"/>
      <c r="AZ41" s="57"/>
      <c r="BG41" s="56"/>
      <c r="BH41" s="50"/>
      <c r="BI41" s="50"/>
      <c r="BJ41" s="50"/>
      <c r="BK41" s="50"/>
      <c r="BL41" s="50"/>
      <c r="BM41" s="57"/>
      <c r="BN41" s="56"/>
      <c r="BO41" s="50"/>
      <c r="BP41" s="50"/>
      <c r="BQ41" s="50"/>
      <c r="BR41" s="50"/>
      <c r="BS41" s="57"/>
    </row>
    <row r="42" spans="1:71" ht="33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49"/>
      <c r="R42" s="49"/>
      <c r="S42" s="49"/>
      <c r="T42" s="49"/>
      <c r="U42" s="49"/>
      <c r="Y42" s="56"/>
      <c r="Z42" s="50"/>
      <c r="AA42" s="50"/>
      <c r="AB42" s="50"/>
      <c r="AC42" s="50"/>
      <c r="AD42" s="50"/>
      <c r="AE42" s="57"/>
      <c r="AF42" s="56"/>
      <c r="AG42" s="50"/>
      <c r="AH42" s="50"/>
      <c r="AI42" s="50"/>
      <c r="AJ42" s="50"/>
      <c r="AK42" s="57"/>
      <c r="AN42" s="56"/>
      <c r="AO42" s="50"/>
      <c r="AP42" s="50"/>
      <c r="AQ42" s="50"/>
      <c r="AR42" s="50"/>
      <c r="AS42" s="50"/>
      <c r="AT42" s="57"/>
      <c r="AU42" s="56"/>
      <c r="AV42" s="50"/>
      <c r="AW42" s="50"/>
      <c r="AX42" s="50"/>
      <c r="AY42" s="50"/>
      <c r="AZ42" s="57"/>
      <c r="BG42" s="56"/>
      <c r="BH42" s="50"/>
      <c r="BI42" s="50"/>
      <c r="BJ42" s="50"/>
      <c r="BK42" s="50"/>
      <c r="BL42" s="50"/>
      <c r="BM42" s="57"/>
      <c r="BN42" s="56"/>
      <c r="BO42" s="50"/>
      <c r="BP42" s="50"/>
      <c r="BQ42" s="50"/>
      <c r="BR42" s="50"/>
      <c r="BS42" s="57"/>
    </row>
    <row r="43" spans="1:71" ht="33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49"/>
      <c r="R43" s="49"/>
      <c r="S43" s="49"/>
      <c r="T43" s="49"/>
      <c r="U43" s="49"/>
      <c r="Y43" s="56"/>
      <c r="Z43" s="50"/>
      <c r="AA43" s="50"/>
      <c r="AB43" s="50"/>
      <c r="AC43" s="50"/>
      <c r="AD43" s="50"/>
      <c r="AE43" s="57"/>
      <c r="AF43" s="56"/>
      <c r="AG43" s="50"/>
      <c r="AH43" s="50"/>
      <c r="AI43" s="50"/>
      <c r="AJ43" s="50"/>
      <c r="AK43" s="57"/>
      <c r="AN43" s="56"/>
      <c r="AO43" s="50"/>
      <c r="AP43" s="50"/>
      <c r="AQ43" s="50"/>
      <c r="AR43" s="50"/>
      <c r="AS43" s="50"/>
      <c r="AT43" s="57"/>
      <c r="AU43" s="56"/>
      <c r="AV43" s="50"/>
      <c r="AW43" s="50"/>
      <c r="AX43" s="50"/>
      <c r="AY43" s="50"/>
      <c r="AZ43" s="57"/>
      <c r="BG43" s="56"/>
      <c r="BH43" s="50"/>
      <c r="BI43" s="50"/>
      <c r="BJ43" s="50"/>
      <c r="BK43" s="50"/>
      <c r="BL43" s="50"/>
      <c r="BM43" s="57"/>
      <c r="BN43" s="56"/>
      <c r="BO43" s="50"/>
      <c r="BP43" s="50"/>
      <c r="BQ43" s="50"/>
      <c r="BR43" s="50"/>
      <c r="BS43" s="57"/>
    </row>
    <row r="44" spans="1:71" ht="34.5" thickBo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49"/>
      <c r="R44" s="49"/>
      <c r="S44" s="49"/>
      <c r="T44" s="49"/>
      <c r="U44" s="49"/>
      <c r="Y44" s="58"/>
      <c r="Z44" s="59"/>
      <c r="AA44" s="59"/>
      <c r="AB44" s="59"/>
      <c r="AC44" s="59"/>
      <c r="AD44" s="59"/>
      <c r="AE44" s="60"/>
      <c r="AF44" s="58"/>
      <c r="AG44" s="59"/>
      <c r="AH44" s="59"/>
      <c r="AI44" s="59"/>
      <c r="AJ44" s="59"/>
      <c r="AK44" s="60"/>
      <c r="AN44" s="58"/>
      <c r="AO44" s="59"/>
      <c r="AP44" s="59"/>
      <c r="AQ44" s="59"/>
      <c r="AR44" s="59"/>
      <c r="AS44" s="59"/>
      <c r="AT44" s="60"/>
      <c r="AU44" s="58"/>
      <c r="AV44" s="59"/>
      <c r="AW44" s="59"/>
      <c r="AX44" s="59"/>
      <c r="AY44" s="59"/>
      <c r="AZ44" s="60"/>
      <c r="BG44" s="58"/>
      <c r="BH44" s="59"/>
      <c r="BI44" s="59"/>
      <c r="BJ44" s="59"/>
      <c r="BK44" s="59"/>
      <c r="BL44" s="59"/>
      <c r="BM44" s="60"/>
      <c r="BN44" s="58"/>
      <c r="BO44" s="59"/>
      <c r="BP44" s="59"/>
      <c r="BQ44" s="59"/>
      <c r="BR44" s="59"/>
      <c r="BS44" s="60"/>
    </row>
    <row r="45" spans="1:71" ht="33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49"/>
      <c r="R45" s="49"/>
      <c r="S45" s="49"/>
      <c r="T45" s="49"/>
      <c r="U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</row>
    <row r="46" spans="1:71" ht="33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49"/>
      <c r="R46" s="49"/>
      <c r="S46" s="49"/>
      <c r="T46" s="49"/>
      <c r="U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</row>
    <row r="47" spans="1:4" ht="33.75">
      <c r="A47" s="50"/>
      <c r="B47" s="50"/>
      <c r="C47" s="50"/>
      <c r="D47" s="50"/>
    </row>
    <row r="48" spans="1:4" ht="33.75">
      <c r="A48" s="49"/>
      <c r="B48" s="49"/>
      <c r="C48" s="49"/>
      <c r="D48" s="49"/>
    </row>
    <row r="49" spans="1:61" ht="33.75">
      <c r="A49" s="49"/>
      <c r="B49" s="49"/>
      <c r="C49" s="49"/>
      <c r="D49" s="49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5"/>
      <c r="BA49" s="155"/>
      <c r="BB49" s="155"/>
      <c r="BC49" s="155"/>
      <c r="BD49" s="155"/>
      <c r="BE49" s="142"/>
      <c r="BF49" s="142"/>
      <c r="BG49" s="142"/>
      <c r="BH49" s="142"/>
      <c r="BI49" s="142"/>
    </row>
    <row r="50" spans="1:61" ht="33.75">
      <c r="A50" s="49"/>
      <c r="B50" s="49"/>
      <c r="C50" s="49"/>
      <c r="D50" s="49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5"/>
      <c r="BA50" s="155"/>
      <c r="BB50" s="155"/>
      <c r="BC50" s="155"/>
      <c r="BD50" s="155"/>
      <c r="BE50" s="142"/>
      <c r="BF50" s="142"/>
      <c r="BG50" s="142"/>
      <c r="BH50" s="142"/>
      <c r="BI50" s="142"/>
    </row>
    <row r="51" spans="1:61" ht="33.75">
      <c r="A51" s="49"/>
      <c r="B51" s="49"/>
      <c r="C51" s="49"/>
      <c r="D51" s="49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42"/>
      <c r="BF51" s="142"/>
      <c r="BG51" s="142"/>
      <c r="BH51" s="142"/>
      <c r="BI51" s="142"/>
    </row>
    <row r="52" spans="1:61" ht="33.75">
      <c r="A52" s="49"/>
      <c r="B52" s="49"/>
      <c r="C52" s="49"/>
      <c r="D52" s="49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42"/>
      <c r="BF52" s="142"/>
      <c r="BG52" s="142"/>
      <c r="BH52" s="142"/>
      <c r="BI52" s="142"/>
    </row>
    <row r="53" spans="1:61" ht="33.75">
      <c r="A53" s="49"/>
      <c r="B53" s="49"/>
      <c r="C53" s="49"/>
      <c r="D53" s="49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42"/>
      <c r="BF53" s="142"/>
      <c r="BG53" s="142"/>
      <c r="BH53" s="142"/>
      <c r="BI53" s="142"/>
    </row>
    <row r="54" spans="1:61" ht="33.75">
      <c r="A54" s="49"/>
      <c r="B54" s="49"/>
      <c r="C54" s="49"/>
      <c r="D54" s="49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42"/>
      <c r="BF54" s="142"/>
      <c r="BG54" s="142"/>
      <c r="BH54" s="142"/>
      <c r="BI54" s="142"/>
    </row>
    <row r="55" spans="1:61" ht="33.75">
      <c r="A55" s="49"/>
      <c r="B55" s="49"/>
      <c r="D55" s="49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42"/>
      <c r="BF55" s="142"/>
      <c r="BG55" s="142"/>
      <c r="BH55" s="142"/>
      <c r="BI55" s="142"/>
    </row>
    <row r="56" spans="1:61" ht="33.75">
      <c r="A56" s="49"/>
      <c r="B56" s="49"/>
      <c r="C56" s="49"/>
      <c r="D56" s="49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42"/>
      <c r="BF56" s="142"/>
      <c r="BG56" s="142"/>
      <c r="BH56" s="142"/>
      <c r="BI56" s="142"/>
    </row>
    <row r="57" spans="1:61" ht="33.75">
      <c r="A57" s="49"/>
      <c r="B57" s="49"/>
      <c r="C57" s="49"/>
      <c r="D57" s="49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42"/>
      <c r="BF57" s="142"/>
      <c r="BG57" s="142"/>
      <c r="BH57" s="142"/>
      <c r="BI57" s="142"/>
    </row>
    <row r="58" spans="1:61" ht="33.75">
      <c r="A58" s="49"/>
      <c r="B58" s="49"/>
      <c r="C58" s="49"/>
      <c r="D58" s="49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42"/>
      <c r="BF58" s="142"/>
      <c r="BG58" s="142"/>
      <c r="BH58" s="142"/>
      <c r="BI58" s="142"/>
    </row>
    <row r="59" spans="1:61" ht="33.75">
      <c r="A59" s="49"/>
      <c r="B59" s="49"/>
      <c r="C59" s="49"/>
      <c r="D59" s="49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42"/>
      <c r="BF59" s="142"/>
      <c r="BG59" s="142"/>
      <c r="BH59" s="142"/>
      <c r="BI59" s="142"/>
    </row>
    <row r="60" spans="1:61" ht="33.75">
      <c r="A60" s="49"/>
      <c r="B60" s="49"/>
      <c r="C60" s="49"/>
      <c r="D60" s="49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42"/>
      <c r="BF60" s="142"/>
      <c r="BG60" s="142"/>
      <c r="BH60" s="142"/>
      <c r="BI60" s="142"/>
    </row>
    <row r="61" spans="1:61" ht="33.75">
      <c r="A61" s="49"/>
      <c r="B61" s="49"/>
      <c r="C61" s="49"/>
      <c r="D61" s="49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42"/>
      <c r="BF61" s="142"/>
      <c r="BG61" s="142"/>
      <c r="BH61" s="142"/>
      <c r="BI61" s="142"/>
    </row>
    <row r="62" spans="1:61" ht="33.75">
      <c r="A62" s="49"/>
      <c r="B62" s="49"/>
      <c r="C62" s="49"/>
      <c r="D62" s="49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42"/>
      <c r="BF62" s="142"/>
      <c r="BG62" s="142"/>
      <c r="BH62" s="142"/>
      <c r="BI62" s="142"/>
    </row>
    <row r="63" spans="1:61" ht="33.75">
      <c r="A63" s="49"/>
      <c r="B63" s="49"/>
      <c r="C63" s="49"/>
      <c r="D63" s="49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42"/>
      <c r="BF63" s="142"/>
      <c r="BG63" s="142"/>
      <c r="BH63" s="142"/>
      <c r="BI63" s="142"/>
    </row>
    <row r="64" spans="1:61" ht="33.75">
      <c r="A64" s="49"/>
      <c r="B64" s="49"/>
      <c r="C64" s="49"/>
      <c r="D64" s="49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42"/>
      <c r="BF64" s="142"/>
      <c r="BG64" s="142"/>
      <c r="BH64" s="142"/>
      <c r="BI64" s="142"/>
    </row>
    <row r="65" spans="1:61" ht="33.75">
      <c r="A65" s="49"/>
      <c r="B65" s="49"/>
      <c r="C65" s="49"/>
      <c r="D65" s="49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42"/>
      <c r="BF65" s="142"/>
      <c r="BG65" s="142"/>
      <c r="BH65" s="142"/>
      <c r="BI65" s="142"/>
    </row>
    <row r="66" spans="1:61" ht="33.75">
      <c r="A66" s="49"/>
      <c r="B66" s="49"/>
      <c r="C66" s="49"/>
      <c r="D66" s="49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42"/>
      <c r="BF66" s="142"/>
      <c r="BG66" s="142"/>
      <c r="BH66" s="142"/>
      <c r="BI66" s="142"/>
    </row>
    <row r="67" spans="1:61" ht="33.75">
      <c r="A67" s="49"/>
      <c r="B67" s="49"/>
      <c r="C67" s="49"/>
      <c r="D67" s="49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42"/>
      <c r="BF67" s="142"/>
      <c r="BG67" s="142"/>
      <c r="BH67" s="142"/>
      <c r="BI67" s="142"/>
    </row>
    <row r="68" spans="1:61" ht="33.75">
      <c r="A68" s="49"/>
      <c r="B68" s="49"/>
      <c r="C68" s="49"/>
      <c r="D68" s="49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42"/>
      <c r="BF68" s="142"/>
      <c r="BG68" s="142"/>
      <c r="BH68" s="142"/>
      <c r="BI68" s="142"/>
    </row>
    <row r="69" spans="1:61" ht="33.75">
      <c r="A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42"/>
      <c r="BF69" s="142"/>
      <c r="BG69" s="142"/>
      <c r="BH69" s="142"/>
      <c r="BI69" s="142"/>
    </row>
    <row r="70" spans="1:61" ht="33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42"/>
      <c r="BF70" s="142"/>
      <c r="BG70" s="142"/>
      <c r="BH70" s="142"/>
      <c r="BI70" s="142"/>
    </row>
    <row r="71" spans="1:56" ht="33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</row>
    <row r="72" spans="1:50" ht="33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AO72" s="49" t="s">
        <v>32</v>
      </c>
      <c r="AP72" s="49"/>
      <c r="AQ72" s="49"/>
      <c r="AR72" s="49"/>
      <c r="AS72" s="49"/>
      <c r="AT72" s="49"/>
      <c r="AU72" s="49"/>
      <c r="AV72" s="49"/>
      <c r="AW72" s="49"/>
      <c r="AX72" s="49"/>
    </row>
    <row r="73" spans="1:21" ht="33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33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33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33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33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33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33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1" spans="1:21" ht="33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33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6"/>
  <sheetViews>
    <sheetView zoomScale="77" zoomScaleNormal="77" zoomScalePageLayoutView="0" workbookViewId="0" topLeftCell="A1">
      <selection activeCell="W4" sqref="W4"/>
    </sheetView>
  </sheetViews>
  <sheetFormatPr defaultColWidth="9.140625" defaultRowHeight="12.75"/>
  <cols>
    <col min="1" max="1" width="4.00390625" style="0" customWidth="1"/>
    <col min="7" max="7" width="17.28125" style="0" customWidth="1"/>
    <col min="11" max="11" width="11.421875" style="0" customWidth="1"/>
    <col min="13" max="13" width="5.28125" style="0" customWidth="1"/>
    <col min="16" max="16" width="6.8515625" style="0" customWidth="1"/>
    <col min="18" max="18" width="4.8515625" style="0" customWidth="1"/>
  </cols>
  <sheetData>
    <row r="1" ht="13.5" thickBot="1"/>
    <row r="2" spans="3:21" ht="34.5" thickBot="1">
      <c r="C2" s="151" t="s">
        <v>120</v>
      </c>
      <c r="D2" s="152"/>
      <c r="E2" s="152"/>
      <c r="F2" s="152"/>
      <c r="G2" s="152"/>
      <c r="H2" s="152"/>
      <c r="I2" s="152"/>
      <c r="J2" s="152"/>
      <c r="K2" s="153"/>
      <c r="M2" s="142"/>
      <c r="N2" s="142"/>
      <c r="O2" s="142"/>
      <c r="P2" s="142"/>
      <c r="Q2" s="142"/>
      <c r="R2" s="142"/>
      <c r="S2" s="142"/>
      <c r="T2" s="142"/>
      <c r="U2" s="142"/>
    </row>
    <row r="3" spans="3:21" ht="34.5" thickBot="1">
      <c r="C3" s="151" t="s">
        <v>126</v>
      </c>
      <c r="D3" s="152"/>
      <c r="E3" s="152"/>
      <c r="F3" s="152"/>
      <c r="G3" s="152"/>
      <c r="H3" s="152"/>
      <c r="I3" s="152"/>
      <c r="J3" s="152"/>
      <c r="K3" s="153"/>
      <c r="M3" s="142"/>
      <c r="N3" s="143"/>
      <c r="O3" s="143"/>
      <c r="P3" s="143"/>
      <c r="Q3" s="143"/>
      <c r="R3" s="143"/>
      <c r="S3" s="143"/>
      <c r="T3" s="143"/>
      <c r="U3" s="143"/>
    </row>
    <row r="4" spans="3:21" ht="33.75">
      <c r="C4" s="150" t="s">
        <v>83</v>
      </c>
      <c r="D4" s="50"/>
      <c r="E4" s="50"/>
      <c r="F4" s="50"/>
      <c r="G4" s="50"/>
      <c r="H4" s="50"/>
      <c r="I4" s="50"/>
      <c r="J4" s="50"/>
      <c r="K4" s="50"/>
      <c r="M4" s="142"/>
      <c r="N4" s="143"/>
      <c r="O4" s="143"/>
      <c r="P4" s="185" t="s">
        <v>81</v>
      </c>
      <c r="Q4" s="143"/>
      <c r="R4" s="143"/>
      <c r="S4" s="143"/>
      <c r="T4" s="143"/>
      <c r="U4" s="143"/>
    </row>
    <row r="5" spans="3:21" ht="33.75">
      <c r="C5" s="150" t="s">
        <v>118</v>
      </c>
      <c r="D5" s="50"/>
      <c r="E5" s="50"/>
      <c r="F5" s="50"/>
      <c r="G5" s="50"/>
      <c r="H5" s="50"/>
      <c r="I5" s="50"/>
      <c r="J5" s="50"/>
      <c r="K5" s="50"/>
      <c r="M5" s="142"/>
      <c r="N5" s="144"/>
      <c r="O5" s="144"/>
      <c r="P5" s="144"/>
      <c r="Q5" s="144"/>
      <c r="R5" s="144"/>
      <c r="S5" s="144"/>
      <c r="T5" s="144"/>
      <c r="U5" s="144"/>
    </row>
    <row r="6" spans="3:21" ht="33.75">
      <c r="C6" s="156"/>
      <c r="D6" s="50"/>
      <c r="E6" s="50"/>
      <c r="F6" s="50"/>
      <c r="G6" s="50"/>
      <c r="H6" s="50"/>
      <c r="J6" s="50"/>
      <c r="K6" s="150" t="s">
        <v>121</v>
      </c>
      <c r="M6" s="142"/>
      <c r="N6" s="144"/>
      <c r="O6" s="144"/>
      <c r="P6" s="185" t="s">
        <v>82</v>
      </c>
      <c r="Q6" s="144"/>
      <c r="R6" s="144"/>
      <c r="S6" s="144"/>
      <c r="T6" s="144"/>
      <c r="U6" s="144"/>
    </row>
    <row r="7" spans="3:21" ht="33.75">
      <c r="C7" s="156"/>
      <c r="D7" s="50"/>
      <c r="E7" s="50"/>
      <c r="F7" s="50"/>
      <c r="G7" s="50"/>
      <c r="H7" s="50"/>
      <c r="I7" s="50"/>
      <c r="J7" s="50"/>
      <c r="K7" s="50"/>
      <c r="M7" s="142"/>
      <c r="N7" s="145"/>
      <c r="O7" s="146"/>
      <c r="P7" s="144"/>
      <c r="Q7" s="143"/>
      <c r="R7" s="143"/>
      <c r="S7" s="143"/>
      <c r="T7" s="143"/>
      <c r="U7" s="143"/>
    </row>
    <row r="8" spans="3:26" ht="33.75">
      <c r="C8" s="49" t="s">
        <v>119</v>
      </c>
      <c r="D8" s="50"/>
      <c r="E8" s="50"/>
      <c r="F8" s="50"/>
      <c r="G8" s="50"/>
      <c r="H8" s="50"/>
      <c r="I8" s="50"/>
      <c r="J8" s="50"/>
      <c r="K8" s="49" t="s">
        <v>119</v>
      </c>
      <c r="S8" s="49" t="s">
        <v>92</v>
      </c>
      <c r="Z8" s="49" t="s">
        <v>92</v>
      </c>
    </row>
    <row r="9" spans="1:23" ht="12.7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T9" s="184"/>
      <c r="U9" s="184"/>
      <c r="V9" s="184"/>
      <c r="W9" s="184"/>
    </row>
    <row r="10" spans="1:23" ht="12.7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84"/>
      <c r="R10" s="184"/>
      <c r="S10" s="184"/>
      <c r="T10" s="184"/>
      <c r="U10" s="184"/>
      <c r="V10" s="184"/>
      <c r="W10" s="184"/>
    </row>
    <row r="11" spans="1:23" ht="12.7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84"/>
      <c r="R11" s="184"/>
      <c r="S11" s="184"/>
      <c r="T11" s="184"/>
      <c r="U11" s="184"/>
      <c r="V11" s="184"/>
      <c r="W11" s="184"/>
    </row>
    <row r="12" spans="1:23" ht="12.7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84"/>
      <c r="R12" s="184"/>
      <c r="S12" s="184"/>
      <c r="T12" s="184"/>
      <c r="U12" s="184"/>
      <c r="V12" s="184"/>
      <c r="W12" s="184"/>
    </row>
    <row r="13" spans="1:23" ht="12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84"/>
      <c r="R13" s="184"/>
      <c r="S13" s="184"/>
      <c r="T13" s="184"/>
      <c r="U13" s="184"/>
      <c r="V13" s="184"/>
      <c r="W13" s="184"/>
    </row>
    <row r="14" spans="1:23" ht="12.7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84"/>
      <c r="R14" s="184"/>
      <c r="S14" s="184"/>
      <c r="T14" s="184"/>
      <c r="U14" s="184"/>
      <c r="V14" s="184"/>
      <c r="W14" s="184"/>
    </row>
    <row r="15" spans="1:23" ht="12.7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84"/>
      <c r="R15" s="184"/>
      <c r="S15" s="184"/>
      <c r="T15" s="184"/>
      <c r="U15" s="184"/>
      <c r="V15" s="184"/>
      <c r="W15" s="184"/>
    </row>
    <row r="16" spans="1:23" ht="12.7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84"/>
      <c r="R16" s="184"/>
      <c r="S16" s="184"/>
      <c r="T16" s="184"/>
      <c r="U16" s="184"/>
      <c r="V16" s="184"/>
      <c r="W16" s="184"/>
    </row>
    <row r="17" spans="1:23" ht="12.7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84"/>
      <c r="R17" s="184"/>
      <c r="S17" s="184"/>
      <c r="T17" s="184"/>
      <c r="U17" s="184"/>
      <c r="V17" s="184"/>
      <c r="W17" s="184"/>
    </row>
    <row r="18" spans="1:23" ht="12.7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84"/>
      <c r="R18" s="184"/>
      <c r="S18" s="184"/>
      <c r="T18" s="184"/>
      <c r="U18" s="184"/>
      <c r="V18" s="184"/>
      <c r="W18" s="184"/>
    </row>
    <row r="19" spans="1:23" ht="12.7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84"/>
      <c r="R19" s="184"/>
      <c r="S19" s="184"/>
      <c r="T19" s="184"/>
      <c r="U19" s="184"/>
      <c r="V19" s="184"/>
      <c r="W19" s="184"/>
    </row>
    <row r="20" spans="1:23" ht="12.7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84"/>
      <c r="R20" s="184"/>
      <c r="S20" s="184"/>
      <c r="T20" s="184"/>
      <c r="U20" s="184"/>
      <c r="V20" s="184"/>
      <c r="W20" s="184"/>
    </row>
    <row r="21" spans="1:23" ht="12.7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84"/>
      <c r="R21" s="184"/>
      <c r="S21" s="184"/>
      <c r="T21" s="184"/>
      <c r="U21" s="184"/>
      <c r="V21" s="184"/>
      <c r="W21" s="184"/>
    </row>
    <row r="22" spans="1:23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84"/>
      <c r="R22" s="184"/>
      <c r="S22" s="184"/>
      <c r="T22" s="184"/>
      <c r="U22" s="184"/>
      <c r="V22" s="184"/>
      <c r="W22" s="184"/>
    </row>
    <row r="23" spans="1:23" ht="12.7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84"/>
      <c r="R23" s="184"/>
      <c r="S23" s="184"/>
      <c r="T23" s="184"/>
      <c r="U23" s="184"/>
      <c r="V23" s="184"/>
      <c r="W23" s="184"/>
    </row>
    <row r="24" spans="1:23" ht="12.7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84"/>
      <c r="R24" s="184"/>
      <c r="S24" s="184"/>
      <c r="T24" s="184"/>
      <c r="U24" s="184"/>
      <c r="V24" s="184"/>
      <c r="W24" s="184"/>
    </row>
    <row r="25" spans="1:23" ht="12.7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84"/>
      <c r="R25" s="184"/>
      <c r="S25" s="184"/>
      <c r="T25" s="184"/>
      <c r="U25" s="184"/>
      <c r="V25" s="184"/>
      <c r="W25" s="184"/>
    </row>
    <row r="26" spans="1:23" ht="12.7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84"/>
      <c r="R26" s="184"/>
      <c r="S26" s="184"/>
      <c r="T26" s="184"/>
      <c r="U26" s="184"/>
      <c r="V26" s="184"/>
      <c r="W26" s="184"/>
    </row>
    <row r="27" spans="1:23" ht="12.7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84"/>
      <c r="R27" s="184"/>
      <c r="S27" s="184"/>
      <c r="T27" s="184"/>
      <c r="U27" s="184"/>
      <c r="V27" s="184"/>
      <c r="W27" s="184"/>
    </row>
    <row r="28" spans="1:23" ht="12.7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84"/>
      <c r="R28" s="184"/>
      <c r="S28" s="184"/>
      <c r="T28" s="184"/>
      <c r="U28" s="184"/>
      <c r="V28" s="184"/>
      <c r="W28" s="184"/>
    </row>
    <row r="29" spans="1:23" ht="12.7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84"/>
      <c r="R29" s="184"/>
      <c r="S29" s="184"/>
      <c r="T29" s="184"/>
      <c r="U29" s="184"/>
      <c r="V29" s="184"/>
      <c r="W29" s="184"/>
    </row>
    <row r="30" spans="1:23" ht="12.75">
      <c r="A30" s="184"/>
      <c r="B30" s="184"/>
      <c r="C30" s="184"/>
      <c r="D30" s="184"/>
      <c r="E30" s="184"/>
      <c r="F30" s="184"/>
      <c r="G30" s="184"/>
      <c r="H30" s="184"/>
      <c r="I30" s="184"/>
      <c r="J30" s="148"/>
      <c r="K30" s="148"/>
      <c r="L30" s="148"/>
      <c r="M30" s="148"/>
      <c r="N30" s="148"/>
      <c r="O30" s="148"/>
      <c r="P30" s="148"/>
      <c r="Q30" s="184"/>
      <c r="R30" s="184"/>
      <c r="S30" s="184"/>
      <c r="T30" s="184"/>
      <c r="U30" s="184"/>
      <c r="V30" s="184"/>
      <c r="W30" s="184"/>
    </row>
    <row r="31" spans="1:23" ht="33.75">
      <c r="A31" s="184"/>
      <c r="B31" s="184"/>
      <c r="C31" s="49" t="s">
        <v>92</v>
      </c>
      <c r="D31" s="184"/>
      <c r="E31" s="184"/>
      <c r="F31" s="184"/>
      <c r="G31" s="184"/>
      <c r="H31" s="184"/>
      <c r="I31" s="184"/>
      <c r="J31" s="148"/>
      <c r="K31" s="148"/>
      <c r="L31" s="148"/>
      <c r="M31" s="148"/>
      <c r="N31" s="148"/>
      <c r="O31" s="148"/>
      <c r="P31" s="148"/>
      <c r="Q31" s="184"/>
      <c r="R31" s="184"/>
      <c r="S31" s="184"/>
      <c r="T31" s="184"/>
      <c r="U31" s="184"/>
      <c r="V31" s="184"/>
      <c r="W31" s="184"/>
    </row>
    <row r="32" spans="1:23" ht="12.75">
      <c r="A32" s="184"/>
      <c r="B32" s="184"/>
      <c r="C32" s="184"/>
      <c r="D32" s="184"/>
      <c r="E32" s="184"/>
      <c r="F32" s="184"/>
      <c r="G32" s="184"/>
      <c r="H32" s="184"/>
      <c r="I32" s="184"/>
      <c r="J32" s="148"/>
      <c r="K32" s="148"/>
      <c r="L32" s="148"/>
      <c r="M32" s="148"/>
      <c r="N32" s="148"/>
      <c r="O32" s="148"/>
      <c r="P32" s="148"/>
      <c r="Q32" s="184"/>
      <c r="R32" s="184"/>
      <c r="S32" s="184"/>
      <c r="T32" s="184"/>
      <c r="U32" s="184"/>
      <c r="V32" s="184"/>
      <c r="W32" s="184"/>
    </row>
    <row r="33" spans="1:23" ht="12.75">
      <c r="A33" s="184"/>
      <c r="B33" s="184"/>
      <c r="C33" s="184"/>
      <c r="D33" s="184"/>
      <c r="E33" s="184"/>
      <c r="F33" s="184"/>
      <c r="G33" s="184"/>
      <c r="H33" s="184"/>
      <c r="I33" s="184"/>
      <c r="J33" s="148"/>
      <c r="K33" s="148"/>
      <c r="L33" s="148"/>
      <c r="M33" s="148"/>
      <c r="N33" s="148"/>
      <c r="O33" s="148"/>
      <c r="P33" s="148"/>
      <c r="Q33" s="184"/>
      <c r="R33" s="184"/>
      <c r="S33" s="184"/>
      <c r="T33" s="184"/>
      <c r="U33" s="184"/>
      <c r="V33" s="184"/>
      <c r="W33" s="184"/>
    </row>
    <row r="34" spans="1:23" ht="12.75">
      <c r="A34" s="184"/>
      <c r="B34" s="184"/>
      <c r="C34" s="184"/>
      <c r="D34" s="184"/>
      <c r="E34" s="184"/>
      <c r="F34" s="184"/>
      <c r="G34" s="184"/>
      <c r="H34" s="184"/>
      <c r="I34" s="184"/>
      <c r="J34" s="148"/>
      <c r="K34" s="148"/>
      <c r="L34" s="148"/>
      <c r="M34" s="148"/>
      <c r="N34" s="148"/>
      <c r="O34" s="148"/>
      <c r="P34" s="148"/>
      <c r="Q34" s="184"/>
      <c r="R34" s="184"/>
      <c r="S34" s="184"/>
      <c r="T34" s="184"/>
      <c r="U34" s="184"/>
      <c r="V34" s="184"/>
      <c r="W34" s="184"/>
    </row>
    <row r="35" spans="1:23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Q35" s="184"/>
      <c r="R35" s="184"/>
      <c r="S35" s="184"/>
      <c r="T35" s="184"/>
      <c r="U35" s="184"/>
      <c r="V35" s="184"/>
      <c r="W35" s="184"/>
    </row>
    <row r="38" spans="19:23" ht="27">
      <c r="S38" s="150"/>
      <c r="T38" s="150"/>
      <c r="U38" s="150"/>
      <c r="V38" s="150"/>
      <c r="W38" s="150"/>
    </row>
    <row r="50" ht="33.75">
      <c r="C50" s="49" t="s">
        <v>127</v>
      </c>
    </row>
    <row r="52" spans="1:15" ht="12.7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</row>
    <row r="53" spans="1:15" ht="12.7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</row>
    <row r="54" spans="1:15" ht="12.7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1:15" ht="12.7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1:15" ht="12.7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</row>
    <row r="57" spans="1:15" ht="12.7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ht="7.5" customHeight="1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</row>
    <row r="59" spans="1:15" ht="7.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  <row r="60" ht="33.75">
      <c r="C60" s="49" t="s">
        <v>92</v>
      </c>
    </row>
    <row r="61" ht="33.75">
      <c r="C61" s="49"/>
    </row>
    <row r="66" ht="33.75">
      <c r="D66" s="49" t="s"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0"/>
  <sheetViews>
    <sheetView zoomScale="112" zoomScaleNormal="112" zoomScalePageLayoutView="0" workbookViewId="0" topLeftCell="A1">
      <selection activeCell="L78" sqref="L78"/>
    </sheetView>
  </sheetViews>
  <sheetFormatPr defaultColWidth="9.140625" defaultRowHeight="12.75"/>
  <cols>
    <col min="1" max="1" width="12.421875" style="0" customWidth="1"/>
    <col min="2" max="2" width="14.28125" style="0" customWidth="1"/>
    <col min="3" max="3" width="13.140625" style="0" customWidth="1"/>
    <col min="4" max="4" width="13.00390625" style="0" customWidth="1"/>
    <col min="5" max="5" width="12.8515625" style="0" customWidth="1"/>
    <col min="10" max="10" width="19.8515625" style="0" customWidth="1"/>
    <col min="11" max="11" width="11.140625" style="0" customWidth="1"/>
    <col min="12" max="12" width="13.7109375" style="0" customWidth="1"/>
    <col min="13" max="13" width="3.28125" style="0" customWidth="1"/>
  </cols>
  <sheetData>
    <row r="1" spans="24:40" ht="18.75" thickBot="1"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2:40" ht="24" customHeight="1" thickBot="1">
      <c r="B2" s="164" t="s">
        <v>122</v>
      </c>
      <c r="C2" s="152"/>
      <c r="D2" s="152"/>
      <c r="E2" s="152"/>
      <c r="F2" s="152"/>
      <c r="G2" s="152"/>
      <c r="H2" s="152"/>
      <c r="I2" s="152"/>
      <c r="J2" s="152"/>
      <c r="K2" s="180"/>
      <c r="L2" s="181"/>
      <c r="M2" s="50"/>
      <c r="N2" s="50"/>
      <c r="O2" s="50"/>
      <c r="P2" s="50"/>
      <c r="Q2" s="50"/>
      <c r="R2" s="50"/>
      <c r="S2" s="49"/>
      <c r="T2" s="49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</row>
    <row r="3" spans="2:40" ht="13.5" customHeight="1">
      <c r="B3" s="165"/>
      <c r="C3" s="50"/>
      <c r="D3" s="50"/>
      <c r="E3" s="50"/>
      <c r="F3" s="50"/>
      <c r="G3" s="50"/>
      <c r="H3" s="50"/>
      <c r="I3" s="50"/>
      <c r="J3" s="50"/>
      <c r="K3" s="50"/>
      <c r="L3" s="186"/>
      <c r="M3" s="50"/>
      <c r="N3" s="50"/>
      <c r="O3" s="50"/>
      <c r="P3" s="50"/>
      <c r="Q3" s="50"/>
      <c r="R3" s="50"/>
      <c r="S3" s="49"/>
      <c r="T3" s="49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2:40" ht="22.5">
      <c r="B4" s="163" t="s">
        <v>85</v>
      </c>
      <c r="X4" s="115"/>
      <c r="Y4" s="115"/>
      <c r="Z4" s="115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18">
      <c r="A5" s="147"/>
      <c r="B5" s="177" t="s">
        <v>128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X5" s="115"/>
      <c r="Y5" s="115"/>
      <c r="Z5" s="115"/>
      <c r="AA5" s="115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s="147" customFormat="1" ht="18">
      <c r="A6" s="166"/>
      <c r="B6" s="166"/>
      <c r="C6" s="166" t="s">
        <v>55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</row>
    <row r="7" spans="1:40" s="147" customFormat="1" ht="18">
      <c r="A7" s="166"/>
      <c r="B7" s="166"/>
      <c r="C7" s="166" t="s">
        <v>56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</row>
    <row r="8" spans="1:40" ht="18.75" thickBot="1">
      <c r="A8" s="111" t="s">
        <v>57</v>
      </c>
      <c r="B8" s="112" t="s">
        <v>58</v>
      </c>
      <c r="C8" s="113" t="s">
        <v>59</v>
      </c>
      <c r="D8" s="114" t="s">
        <v>60</v>
      </c>
      <c r="E8" s="114" t="s">
        <v>61</v>
      </c>
      <c r="F8" s="177" t="s">
        <v>62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</row>
    <row r="9" spans="1:40" ht="18">
      <c r="A9" s="117" t="s">
        <v>63</v>
      </c>
      <c r="B9" s="118">
        <v>1</v>
      </c>
      <c r="C9" s="119">
        <v>0</v>
      </c>
      <c r="D9" s="120">
        <f>B9*COS(C9*PI()/180)</f>
        <v>1</v>
      </c>
      <c r="E9" s="121">
        <f>B9*SIN(C9*PI()/180)</f>
        <v>0</v>
      </c>
      <c r="F9" s="177" t="s">
        <v>64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</row>
    <row r="10" spans="1:40" ht="18.75" thickBot="1">
      <c r="A10" s="117" t="s">
        <v>65</v>
      </c>
      <c r="B10" s="122">
        <v>1</v>
      </c>
      <c r="C10" s="123">
        <v>90</v>
      </c>
      <c r="D10" s="124">
        <f>B10*COS(C10*PI()/180)</f>
        <v>6.1257422745431E-17</v>
      </c>
      <c r="E10" s="125">
        <f>B10*SIN(C10*PI()/180)</f>
        <v>1</v>
      </c>
      <c r="F10" s="177" t="s">
        <v>66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</row>
    <row r="11" spans="1:40" ht="18.75" thickBot="1">
      <c r="A11" s="117" t="s">
        <v>67</v>
      </c>
      <c r="B11" s="126">
        <f>SQRT(D11^2+E11^2)</f>
        <v>0</v>
      </c>
      <c r="C11" s="127" t="e">
        <f>ATAN2(D11,E11)*180/PI()</f>
        <v>#DIV/0!</v>
      </c>
      <c r="D11" s="128">
        <v>0</v>
      </c>
      <c r="E11" s="129">
        <v>0</v>
      </c>
      <c r="F11" s="177" t="s">
        <v>68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</row>
    <row r="12" spans="1:40" ht="18.75" thickBot="1">
      <c r="A12" s="117" t="s">
        <v>69</v>
      </c>
      <c r="B12" s="126">
        <f>SQRT(D12^2+E12^2)</f>
        <v>0</v>
      </c>
      <c r="C12" s="127" t="e">
        <f>ATAN2(D12,E12)*180/PI()</f>
        <v>#DIV/0!</v>
      </c>
      <c r="D12" s="130">
        <v>0</v>
      </c>
      <c r="E12" s="131">
        <v>0</v>
      </c>
      <c r="F12" s="177" t="s">
        <v>70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</row>
    <row r="13" spans="1:40" ht="18.75" thickBot="1">
      <c r="A13" s="157" t="s">
        <v>71</v>
      </c>
      <c r="B13" s="132">
        <f>SQRT(D13^2+E13^2)</f>
        <v>1.4142135623730951</v>
      </c>
      <c r="C13" s="133">
        <f>ATAN2(D13,E13)*(180/PI())</f>
        <v>45</v>
      </c>
      <c r="D13" s="134">
        <f>SUM(D9:D12)</f>
        <v>1</v>
      </c>
      <c r="E13" s="134">
        <f>SUM(E9:E12)</f>
        <v>1</v>
      </c>
      <c r="F13" s="177" t="s">
        <v>72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</row>
    <row r="14" spans="1:40" ht="20.25">
      <c r="A14" s="167"/>
      <c r="B14" s="167"/>
      <c r="C14" s="167"/>
      <c r="D14" s="167"/>
      <c r="E14" s="167"/>
      <c r="F14" s="177" t="s">
        <v>73</v>
      </c>
      <c r="G14" s="166"/>
      <c r="H14" s="166"/>
      <c r="I14" s="166"/>
      <c r="J14" s="166"/>
      <c r="K14" s="178" t="s">
        <v>74</v>
      </c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9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67"/>
      <c r="AK14" s="167"/>
      <c r="AL14" s="167"/>
      <c r="AM14" s="167"/>
      <c r="AN14" s="167"/>
    </row>
    <row r="15" spans="1:40" ht="18">
      <c r="A15" s="167"/>
      <c r="B15" s="167"/>
      <c r="C15" s="167"/>
      <c r="D15" s="167"/>
      <c r="E15" s="167"/>
      <c r="F15" s="177" t="s">
        <v>75</v>
      </c>
      <c r="G15" s="166"/>
      <c r="H15" s="166"/>
      <c r="I15" s="166"/>
      <c r="J15" s="166"/>
      <c r="K15" s="179" t="s">
        <v>76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7"/>
      <c r="Y15" s="167"/>
      <c r="Z15" s="167"/>
      <c r="AA15" s="171"/>
      <c r="AB15" s="171"/>
      <c r="AC15" s="171"/>
      <c r="AD15" s="171"/>
      <c r="AE15" s="171"/>
      <c r="AF15" s="171"/>
      <c r="AG15" s="171"/>
      <c r="AH15" s="171"/>
      <c r="AI15" s="171"/>
      <c r="AJ15" s="167"/>
      <c r="AK15" s="167"/>
      <c r="AL15" s="167"/>
      <c r="AM15" s="167"/>
      <c r="AN15" s="167"/>
    </row>
    <row r="16" spans="1:40" ht="18">
      <c r="A16" s="167"/>
      <c r="B16" s="167"/>
      <c r="C16" s="167"/>
      <c r="D16" s="167"/>
      <c r="E16" s="167"/>
      <c r="F16" s="177"/>
      <c r="G16" s="166"/>
      <c r="H16" s="166"/>
      <c r="I16" s="166"/>
      <c r="J16" s="166"/>
      <c r="K16" s="179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7"/>
      <c r="Y16" s="167"/>
      <c r="Z16" s="167"/>
      <c r="AA16" s="171"/>
      <c r="AB16" s="171"/>
      <c r="AC16" s="171"/>
      <c r="AD16" s="171"/>
      <c r="AE16" s="171"/>
      <c r="AF16" s="171"/>
      <c r="AG16" s="171"/>
      <c r="AH16" s="171"/>
      <c r="AI16" s="171"/>
      <c r="AJ16" s="167"/>
      <c r="AK16" s="167"/>
      <c r="AL16" s="167"/>
      <c r="AM16" s="167"/>
      <c r="AN16" s="167"/>
    </row>
    <row r="17" spans="1:40" ht="18">
      <c r="A17" s="167"/>
      <c r="B17" s="167"/>
      <c r="C17" s="167"/>
      <c r="D17" s="167"/>
      <c r="E17" s="167"/>
      <c r="F17" s="177"/>
      <c r="G17" s="166"/>
      <c r="H17" s="166"/>
      <c r="I17" s="166"/>
      <c r="J17" s="166"/>
      <c r="K17" s="179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7"/>
      <c r="Y17" s="167"/>
      <c r="Z17" s="167"/>
      <c r="AA17" s="171"/>
      <c r="AB17" s="171"/>
      <c r="AC17" s="171"/>
      <c r="AD17" s="171"/>
      <c r="AE17" s="171"/>
      <c r="AF17" s="171"/>
      <c r="AG17" s="171"/>
      <c r="AH17" s="171"/>
      <c r="AI17" s="171"/>
      <c r="AJ17" s="167"/>
      <c r="AK17" s="167"/>
      <c r="AL17" s="167"/>
      <c r="AM17" s="167"/>
      <c r="AN17" s="167"/>
    </row>
    <row r="18" spans="1:40" ht="18">
      <c r="A18" s="167"/>
      <c r="B18" s="167"/>
      <c r="C18" s="167"/>
      <c r="D18" s="167"/>
      <c r="E18" s="167"/>
      <c r="F18" s="177"/>
      <c r="G18" s="166"/>
      <c r="H18" s="166"/>
      <c r="I18" s="166"/>
      <c r="J18" s="166"/>
      <c r="K18" s="179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7"/>
      <c r="Y18" s="167"/>
      <c r="Z18" s="167"/>
      <c r="AA18" s="171"/>
      <c r="AB18" s="171"/>
      <c r="AC18" s="171"/>
      <c r="AD18" s="171"/>
      <c r="AE18" s="171"/>
      <c r="AF18" s="171"/>
      <c r="AG18" s="171"/>
      <c r="AH18" s="171"/>
      <c r="AI18" s="171"/>
      <c r="AJ18" s="167"/>
      <c r="AK18" s="167"/>
      <c r="AL18" s="167"/>
      <c r="AM18" s="167"/>
      <c r="AN18" s="167"/>
    </row>
    <row r="19" spans="1:40" ht="18">
      <c r="A19" s="167"/>
      <c r="B19" s="167"/>
      <c r="C19" s="167"/>
      <c r="D19" s="167"/>
      <c r="E19" s="167"/>
      <c r="F19" s="177"/>
      <c r="G19" s="166"/>
      <c r="H19" s="166"/>
      <c r="I19" s="166"/>
      <c r="J19" s="166"/>
      <c r="K19" s="179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7"/>
      <c r="Y19" s="167"/>
      <c r="Z19" s="167"/>
      <c r="AA19" s="171"/>
      <c r="AB19" s="171"/>
      <c r="AC19" s="171"/>
      <c r="AD19" s="171"/>
      <c r="AE19" s="171"/>
      <c r="AF19" s="171"/>
      <c r="AG19" s="171"/>
      <c r="AH19" s="171"/>
      <c r="AI19" s="171"/>
      <c r="AJ19" s="167"/>
      <c r="AK19" s="167"/>
      <c r="AL19" s="167"/>
      <c r="AM19" s="167"/>
      <c r="AN19" s="167"/>
    </row>
    <row r="20" spans="1:40" ht="18">
      <c r="A20" s="167"/>
      <c r="B20" s="167"/>
      <c r="C20" s="167"/>
      <c r="D20" s="167"/>
      <c r="E20" s="167"/>
      <c r="F20" s="177"/>
      <c r="G20" s="166"/>
      <c r="H20" s="166"/>
      <c r="I20" s="166"/>
      <c r="J20" s="166"/>
      <c r="K20" s="179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7"/>
      <c r="Y20" s="167"/>
      <c r="Z20" s="167"/>
      <c r="AA20" s="171"/>
      <c r="AB20" s="171"/>
      <c r="AC20" s="171"/>
      <c r="AD20" s="171"/>
      <c r="AE20" s="171"/>
      <c r="AF20" s="171"/>
      <c r="AG20" s="171"/>
      <c r="AH20" s="171"/>
      <c r="AI20" s="171"/>
      <c r="AJ20" s="167"/>
      <c r="AK20" s="167"/>
      <c r="AL20" s="167"/>
      <c r="AM20" s="167"/>
      <c r="AN20" s="167"/>
    </row>
    <row r="21" spans="1:40" ht="18">
      <c r="A21" s="167"/>
      <c r="B21" s="167"/>
      <c r="C21" s="167"/>
      <c r="D21" s="167"/>
      <c r="E21" s="167"/>
      <c r="F21" s="177"/>
      <c r="G21" s="166"/>
      <c r="H21" s="166"/>
      <c r="I21" s="166"/>
      <c r="J21" s="166"/>
      <c r="K21" s="179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7"/>
      <c r="Y21" s="167"/>
      <c r="Z21" s="167"/>
      <c r="AA21" s="171"/>
      <c r="AB21" s="171"/>
      <c r="AC21" s="171"/>
      <c r="AD21" s="171"/>
      <c r="AE21" s="171"/>
      <c r="AF21" s="171"/>
      <c r="AG21" s="171"/>
      <c r="AH21" s="171"/>
      <c r="AI21" s="171"/>
      <c r="AJ21" s="167"/>
      <c r="AK21" s="167"/>
      <c r="AL21" s="167"/>
      <c r="AM21" s="167"/>
      <c r="AN21" s="167"/>
    </row>
    <row r="22" spans="1:40" ht="18">
      <c r="A22" s="167"/>
      <c r="B22" s="167"/>
      <c r="C22" s="167"/>
      <c r="D22" s="167"/>
      <c r="E22" s="167"/>
      <c r="F22" s="177"/>
      <c r="G22" s="166"/>
      <c r="H22" s="166"/>
      <c r="I22" s="166"/>
      <c r="J22" s="166"/>
      <c r="K22" s="179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7"/>
      <c r="Y22" s="167"/>
      <c r="Z22" s="167"/>
      <c r="AA22" s="171"/>
      <c r="AB22" s="171"/>
      <c r="AC22" s="171"/>
      <c r="AD22" s="171"/>
      <c r="AE22" s="171"/>
      <c r="AF22" s="171"/>
      <c r="AG22" s="171"/>
      <c r="AH22" s="171"/>
      <c r="AI22" s="171"/>
      <c r="AJ22" s="167"/>
      <c r="AK22" s="167"/>
      <c r="AL22" s="167"/>
      <c r="AM22" s="167"/>
      <c r="AN22" s="167"/>
    </row>
    <row r="23" spans="1:40" ht="18">
      <c r="A23" s="167"/>
      <c r="B23" s="167"/>
      <c r="C23" s="167"/>
      <c r="D23" s="167"/>
      <c r="E23" s="167"/>
      <c r="F23" s="177"/>
      <c r="G23" s="166"/>
      <c r="H23" s="166"/>
      <c r="I23" s="166"/>
      <c r="J23" s="166"/>
      <c r="K23" s="179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7"/>
      <c r="Y23" s="167"/>
      <c r="Z23" s="167"/>
      <c r="AA23" s="171"/>
      <c r="AB23" s="171"/>
      <c r="AC23" s="171"/>
      <c r="AD23" s="171"/>
      <c r="AE23" s="171"/>
      <c r="AF23" s="171"/>
      <c r="AG23" s="171"/>
      <c r="AH23" s="171"/>
      <c r="AI23" s="171"/>
      <c r="AJ23" s="167"/>
      <c r="AK23" s="167"/>
      <c r="AL23" s="167"/>
      <c r="AM23" s="167"/>
      <c r="AN23" s="167"/>
    </row>
    <row r="24" spans="1:40" ht="20.25">
      <c r="A24" s="167"/>
      <c r="B24" s="167"/>
      <c r="C24" s="167"/>
      <c r="D24" s="167"/>
      <c r="E24" s="167"/>
      <c r="F24" s="166"/>
      <c r="G24" s="166"/>
      <c r="H24" s="166"/>
      <c r="I24" s="166"/>
      <c r="J24" s="166"/>
      <c r="K24" s="168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9"/>
      <c r="Y24" s="170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67"/>
      <c r="AK24" s="167"/>
      <c r="AL24" s="167"/>
      <c r="AM24" s="167"/>
      <c r="AN24" s="167"/>
    </row>
    <row r="25" spans="1:40" s="174" customFormat="1" ht="20.25">
      <c r="A25" s="172"/>
      <c r="B25" s="172" t="s">
        <v>92</v>
      </c>
      <c r="C25" s="172"/>
      <c r="D25" s="172"/>
      <c r="E25" s="173"/>
      <c r="J25" s="176" t="s">
        <v>93</v>
      </c>
      <c r="L25" s="176" t="s">
        <v>94</v>
      </c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</row>
    <row r="26" spans="1:40" ht="18">
      <c r="A26" s="172"/>
      <c r="B26" s="140" t="s">
        <v>77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</row>
    <row r="27" spans="1:40" ht="18">
      <c r="A27" s="172"/>
      <c r="B27" s="140" t="s">
        <v>78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</row>
    <row r="28" spans="1:40" ht="18">
      <c r="A28" s="158"/>
      <c r="B28" s="158"/>
      <c r="C28" s="158"/>
      <c r="D28" s="158"/>
      <c r="E28" s="158"/>
      <c r="F28" s="158"/>
      <c r="G28" s="158"/>
      <c r="H28" s="158"/>
      <c r="I28" s="162"/>
      <c r="J28" s="162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</row>
    <row r="29" spans="1:40" ht="18">
      <c r="A29" s="158"/>
      <c r="B29" s="158"/>
      <c r="C29" s="158"/>
      <c r="D29" s="158"/>
      <c r="E29" s="158"/>
      <c r="F29" s="158"/>
      <c r="G29" s="158"/>
      <c r="H29" s="158"/>
      <c r="I29" s="162"/>
      <c r="J29" s="162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1:40" ht="20.25">
      <c r="A30" s="158"/>
      <c r="B30" s="158"/>
      <c r="C30" s="158"/>
      <c r="D30" s="158"/>
      <c r="E30" s="159"/>
      <c r="F30" s="160"/>
      <c r="G30" s="161"/>
      <c r="H30" s="160"/>
      <c r="I30" s="162"/>
      <c r="J30" s="162"/>
      <c r="K30" s="135"/>
      <c r="L30" s="138"/>
      <c r="M30" s="139"/>
      <c r="N30" s="138"/>
      <c r="O30" s="137"/>
      <c r="P30" s="138"/>
      <c r="Q30" s="139"/>
      <c r="R30" s="138"/>
      <c r="S30" s="139"/>
      <c r="T30" s="138"/>
      <c r="U30" s="137"/>
      <c r="V30" s="138"/>
      <c r="W30" s="139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8">
      <c r="A31" s="158"/>
      <c r="B31" s="158"/>
      <c r="C31" s="158"/>
      <c r="D31" s="158"/>
      <c r="E31" s="158"/>
      <c r="F31" s="158"/>
      <c r="G31" s="158"/>
      <c r="H31" s="158"/>
      <c r="I31" s="162"/>
      <c r="J31" s="162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35" ht="18">
      <c r="A32" s="158"/>
      <c r="B32" s="158"/>
      <c r="C32" s="158"/>
      <c r="D32" s="158"/>
      <c r="E32" s="158"/>
      <c r="F32" s="158"/>
      <c r="G32" s="158"/>
      <c r="H32" s="158"/>
      <c r="I32" s="162"/>
      <c r="J32" s="162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</row>
    <row r="33" spans="1:35" ht="18">
      <c r="A33" s="158"/>
      <c r="B33" s="158"/>
      <c r="C33" s="158"/>
      <c r="D33" s="158"/>
      <c r="E33" s="158"/>
      <c r="F33" s="158"/>
      <c r="G33" s="158"/>
      <c r="H33" s="158"/>
      <c r="I33" s="162"/>
      <c r="J33" s="162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</row>
    <row r="34" spans="1:35" ht="18">
      <c r="A34" s="158"/>
      <c r="B34" s="158"/>
      <c r="C34" s="158"/>
      <c r="D34" s="158"/>
      <c r="E34" s="158"/>
      <c r="F34" s="158"/>
      <c r="G34" s="158"/>
      <c r="H34" s="158"/>
      <c r="I34" s="162"/>
      <c r="J34" s="162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</row>
    <row r="35" spans="1:35" ht="18">
      <c r="A35" s="158"/>
      <c r="B35" s="158"/>
      <c r="C35" s="158"/>
      <c r="D35" s="158"/>
      <c r="E35" s="158"/>
      <c r="F35" s="158"/>
      <c r="G35" s="158"/>
      <c r="H35" s="158"/>
      <c r="I35" s="162"/>
      <c r="J35" s="162"/>
      <c r="K35" s="135"/>
      <c r="L35" s="136"/>
      <c r="M35" s="136"/>
      <c r="N35" s="136"/>
      <c r="O35" s="136"/>
      <c r="P35" s="136"/>
      <c r="Q35" s="136"/>
      <c r="R35" s="136"/>
      <c r="S35" s="135"/>
      <c r="T35" s="135"/>
      <c r="U35" s="135"/>
      <c r="V35" s="135"/>
      <c r="W35" s="135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</row>
    <row r="36" spans="1:35" ht="18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76" t="s">
        <v>95</v>
      </c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</row>
    <row r="37" spans="1:35" ht="18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82" t="s">
        <v>99</v>
      </c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</row>
    <row r="38" spans="1:35" ht="18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82" t="s">
        <v>96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</row>
    <row r="39" spans="1:35" ht="18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83"/>
      <c r="L39" s="176" t="s">
        <v>98</v>
      </c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</row>
    <row r="40" spans="1:35" ht="18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82" t="s">
        <v>100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</row>
    <row r="41" spans="1:35" ht="18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82" t="s">
        <v>97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</row>
    <row r="42" spans="1:35" ht="18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83"/>
      <c r="L42" s="176" t="s">
        <v>102</v>
      </c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</row>
    <row r="43" spans="1:35" ht="18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83"/>
      <c r="L43" s="182" t="s">
        <v>101</v>
      </c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</row>
    <row r="44" spans="1:35" ht="18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82" t="s">
        <v>103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</row>
    <row r="45" spans="1:35" ht="18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82"/>
      <c r="L45" s="182" t="s">
        <v>104</v>
      </c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</row>
    <row r="46" spans="1:35" ht="18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82"/>
      <c r="L46" s="182" t="s">
        <v>105</v>
      </c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</row>
    <row r="47" spans="1:35" ht="18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82"/>
      <c r="L47" s="182" t="s">
        <v>106</v>
      </c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</row>
    <row r="48" spans="1:35" ht="18">
      <c r="A48" s="136"/>
      <c r="B48" s="192" t="s">
        <v>129</v>
      </c>
      <c r="C48" s="136"/>
      <c r="D48" s="136"/>
      <c r="E48" s="136"/>
      <c r="F48" s="136"/>
      <c r="G48" s="136"/>
      <c r="H48" s="136"/>
      <c r="I48" s="136"/>
      <c r="J48" s="136"/>
      <c r="K48" s="182" t="s">
        <v>107</v>
      </c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</row>
    <row r="49" spans="1:35" ht="18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82" t="s">
        <v>108</v>
      </c>
      <c r="L49" s="182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</row>
    <row r="50" spans="1:35" ht="18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82" t="s">
        <v>109</v>
      </c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</row>
    <row r="51" spans="1:35" ht="18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</row>
    <row r="52" spans="1:35" ht="18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</row>
    <row r="53" spans="1:35" ht="18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</row>
    <row r="54" spans="1:35" ht="18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</row>
    <row r="55" spans="1:35" ht="18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</row>
    <row r="56" spans="1:35" ht="18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</row>
    <row r="57" spans="1:35" ht="18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</row>
    <row r="58" spans="1:35" ht="18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</row>
    <row r="59" spans="1:35" ht="18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</row>
    <row r="60" spans="1:35" ht="18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</row>
    <row r="61" spans="1:35" ht="18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</row>
    <row r="62" spans="1:35" ht="18">
      <c r="A62" s="136"/>
      <c r="B62" s="192" t="s">
        <v>130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</row>
    <row r="63" spans="1:35" ht="18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</row>
    <row r="64" spans="1:35" ht="18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</row>
    <row r="65" spans="1:35" ht="18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</row>
    <row r="66" spans="1:35" ht="18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</row>
    <row r="67" spans="1:35" ht="18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</row>
    <row r="68" spans="1:35" ht="18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</row>
    <row r="69" spans="1:35" ht="18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</row>
    <row r="70" spans="1:35" ht="18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</row>
    <row r="71" spans="1:35" ht="18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</row>
    <row r="72" spans="1:35" ht="18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</row>
    <row r="73" spans="1:35" ht="18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</row>
    <row r="74" spans="1:35" ht="18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</row>
    <row r="75" spans="1:35" ht="18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</row>
    <row r="76" spans="1:35" ht="18">
      <c r="A76" s="136"/>
      <c r="B76" s="192" t="s">
        <v>131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</row>
    <row r="77" spans="1:35" ht="18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</row>
    <row r="78" spans="1:35" ht="18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</row>
    <row r="79" spans="1:35" ht="18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</row>
    <row r="80" spans="1:35" ht="18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</row>
    <row r="81" spans="1:35" ht="18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</row>
    <row r="82" spans="1:35" ht="18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</row>
    <row r="83" spans="1:35" ht="18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</row>
    <row r="84" spans="1:35" ht="18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</row>
    <row r="85" spans="1:35" ht="18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</row>
    <row r="86" spans="1:35" ht="18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</row>
    <row r="87" spans="1:35" ht="18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</row>
    <row r="88" spans="1:35" ht="18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</row>
    <row r="89" spans="1:35" ht="18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</row>
    <row r="90" spans="1:35" ht="18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</row>
    <row r="91" spans="1:35" ht="33.75">
      <c r="A91" s="136"/>
      <c r="B91" s="191" t="s">
        <v>32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</row>
    <row r="92" spans="1:35" ht="18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</row>
    <row r="93" spans="1:35" ht="18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</row>
    <row r="94" spans="1:35" ht="18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</row>
    <row r="95" spans="1:35" ht="18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</row>
    <row r="96" spans="1:35" ht="18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</row>
    <row r="97" spans="1:35" ht="18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</row>
    <row r="98" spans="1:35" ht="18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</row>
    <row r="99" spans="1:35" ht="18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</row>
    <row r="100" spans="1:35" ht="18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</row>
    <row r="101" spans="1:35" ht="18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</row>
    <row r="102" spans="1:35" ht="18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</row>
    <row r="103" spans="1:35" ht="18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</row>
    <row r="104" spans="1:35" ht="18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</row>
    <row r="105" spans="1:35" ht="18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</row>
    <row r="106" spans="1:35" ht="18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</row>
    <row r="107" spans="1:35" ht="18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</row>
    <row r="108" spans="1:35" ht="18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</row>
    <row r="109" spans="1:35" ht="18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</row>
    <row r="110" spans="1:35" ht="18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9"/>
  <sheetViews>
    <sheetView zoomScale="50" zoomScaleNormal="50" zoomScalePageLayoutView="0" workbookViewId="0" topLeftCell="A1">
      <selection activeCell="T25" sqref="T25"/>
    </sheetView>
  </sheetViews>
  <sheetFormatPr defaultColWidth="9.140625" defaultRowHeight="12.75"/>
  <cols>
    <col min="1" max="5" width="9.140625" style="1" customWidth="1"/>
    <col min="6" max="6" width="4.8515625" style="1" customWidth="1"/>
    <col min="7" max="11" width="9.140625" style="1" customWidth="1"/>
    <col min="12" max="12" width="3.140625" style="1" customWidth="1"/>
    <col min="13" max="14" width="9.140625" style="1" customWidth="1"/>
    <col min="15" max="15" width="2.57421875" style="1" customWidth="1"/>
    <col min="16" max="23" width="9.140625" style="1" customWidth="1"/>
    <col min="24" max="24" width="3.7109375" style="1" customWidth="1"/>
    <col min="25" max="29" width="9.140625" style="1" customWidth="1"/>
    <col min="30" max="30" width="18.57421875" style="1" customWidth="1"/>
    <col min="31" max="32" width="9.140625" style="1" customWidth="1"/>
    <col min="33" max="33" width="22.00390625" style="1" customWidth="1"/>
    <col min="34" max="16384" width="9.140625" style="1" customWidth="1"/>
  </cols>
  <sheetData>
    <row r="1" ht="28.5" thickBot="1"/>
    <row r="2" spans="3:25" ht="34.5" thickBot="1">
      <c r="C2" s="151" t="s">
        <v>90</v>
      </c>
      <c r="D2" s="152"/>
      <c r="E2" s="152"/>
      <c r="F2" s="152"/>
      <c r="G2" s="152"/>
      <c r="H2" s="152"/>
      <c r="I2" s="152"/>
      <c r="J2" s="152"/>
      <c r="K2" s="153"/>
      <c r="L2" s="50"/>
      <c r="M2" s="49" t="s">
        <v>91</v>
      </c>
      <c r="N2" s="50"/>
      <c r="O2" s="50"/>
      <c r="P2" s="50"/>
      <c r="Q2" s="50"/>
      <c r="R2" s="50"/>
      <c r="S2" s="50"/>
      <c r="T2" s="49"/>
      <c r="U2" s="49"/>
      <c r="V2"/>
      <c r="W2"/>
      <c r="X2"/>
      <c r="Y2"/>
    </row>
    <row r="3" ht="28.5" thickBot="1"/>
    <row r="4" spans="3:32" ht="28.5" thickBot="1">
      <c r="C4" s="46" t="s">
        <v>31</v>
      </c>
      <c r="D4" s="47"/>
      <c r="E4" s="47"/>
      <c r="F4" s="47"/>
      <c r="G4" s="47"/>
      <c r="H4" s="47"/>
      <c r="I4" s="47"/>
      <c r="J4" s="47"/>
      <c r="K4" s="47"/>
      <c r="L4" s="47"/>
      <c r="M4" s="48"/>
      <c r="Y4" s="93" t="s">
        <v>52</v>
      </c>
      <c r="Z4" s="94"/>
      <c r="AA4" s="94"/>
      <c r="AB4" s="94"/>
      <c r="AC4" s="94"/>
      <c r="AD4" s="95"/>
      <c r="AE4" s="95"/>
      <c r="AF4" s="80"/>
    </row>
    <row r="5" spans="2:34" ht="28.5" thickBot="1">
      <c r="B5" s="10" t="s">
        <v>3</v>
      </c>
      <c r="C5" s="43"/>
      <c r="D5" s="43"/>
      <c r="E5" s="44"/>
      <c r="G5" s="12" t="s">
        <v>9</v>
      </c>
      <c r="H5" s="43"/>
      <c r="I5" s="43"/>
      <c r="J5" s="44"/>
      <c r="K5" s="45"/>
      <c r="L5" s="45"/>
      <c r="M5" s="45"/>
      <c r="N5" s="7"/>
      <c r="P5" s="26" t="s">
        <v>11</v>
      </c>
      <c r="Q5" s="27"/>
      <c r="R5" s="27"/>
      <c r="S5" s="27"/>
      <c r="T5" s="28"/>
      <c r="U5" s="28"/>
      <c r="V5" s="11"/>
      <c r="W5" s="7"/>
      <c r="Y5" s="2"/>
      <c r="Z5" s="62" t="s">
        <v>33</v>
      </c>
      <c r="AA5" s="2"/>
      <c r="AB5" s="2"/>
      <c r="AC5" s="2"/>
      <c r="AD5" s="2"/>
      <c r="AE5" s="2"/>
      <c r="AF5" s="2"/>
      <c r="AG5" s="2"/>
      <c r="AH5" s="2"/>
    </row>
    <row r="6" spans="2:34" ht="30.75">
      <c r="B6" s="36" t="s">
        <v>4</v>
      </c>
      <c r="C6" s="33" t="s">
        <v>5</v>
      </c>
      <c r="D6" s="33" t="s">
        <v>6</v>
      </c>
      <c r="E6" s="37" t="s">
        <v>7</v>
      </c>
      <c r="G6" s="36" t="s">
        <v>4</v>
      </c>
      <c r="H6" s="33" t="s">
        <v>5</v>
      </c>
      <c r="I6" s="33" t="s">
        <v>6</v>
      </c>
      <c r="J6" s="33" t="s">
        <v>7</v>
      </c>
      <c r="K6" s="3"/>
      <c r="L6" s="3"/>
      <c r="M6" s="3"/>
      <c r="N6" s="6"/>
      <c r="P6" s="40" t="s">
        <v>4</v>
      </c>
      <c r="Q6" s="41" t="s">
        <v>5</v>
      </c>
      <c r="R6" s="41" t="s">
        <v>6</v>
      </c>
      <c r="S6" s="41" t="s">
        <v>7</v>
      </c>
      <c r="T6" s="41" t="s">
        <v>12</v>
      </c>
      <c r="U6" s="42" t="s">
        <v>13</v>
      </c>
      <c r="Y6" s="2"/>
      <c r="Z6" s="63" t="s">
        <v>16</v>
      </c>
      <c r="AA6" s="64"/>
      <c r="AB6" s="64"/>
      <c r="AC6" s="65"/>
      <c r="AD6" s="2"/>
      <c r="AE6" s="63" t="s">
        <v>42</v>
      </c>
      <c r="AF6" s="64"/>
      <c r="AG6" s="65"/>
      <c r="AH6" s="2"/>
    </row>
    <row r="7" spans="2:34" ht="27.75">
      <c r="B7" s="36">
        <v>1</v>
      </c>
      <c r="C7" s="33">
        <v>2</v>
      </c>
      <c r="D7" s="33">
        <v>1</v>
      </c>
      <c r="E7" s="37">
        <v>-3</v>
      </c>
      <c r="G7" s="36">
        <v>1</v>
      </c>
      <c r="H7" s="33">
        <v>2</v>
      </c>
      <c r="I7" s="33">
        <v>1</v>
      </c>
      <c r="J7" s="33">
        <v>-3</v>
      </c>
      <c r="K7" s="3"/>
      <c r="L7" s="3"/>
      <c r="M7" s="3"/>
      <c r="N7" s="6"/>
      <c r="P7" s="36">
        <v>4</v>
      </c>
      <c r="Q7" s="33">
        <v>2</v>
      </c>
      <c r="R7" s="33">
        <v>6</v>
      </c>
      <c r="S7" s="33">
        <v>1</v>
      </c>
      <c r="T7" s="33">
        <v>1</v>
      </c>
      <c r="U7" s="37">
        <v>1</v>
      </c>
      <c r="Y7" s="2"/>
      <c r="Z7" s="12" t="s">
        <v>23</v>
      </c>
      <c r="AA7" s="66" t="s">
        <v>24</v>
      </c>
      <c r="AB7" s="67"/>
      <c r="AC7" s="68"/>
      <c r="AD7" s="2"/>
      <c r="AE7" s="12" t="s">
        <v>23</v>
      </c>
      <c r="AF7" s="66" t="s">
        <v>24</v>
      </c>
      <c r="AG7" s="69" t="s">
        <v>19</v>
      </c>
      <c r="AH7" s="2"/>
    </row>
    <row r="8" spans="2:34" ht="27.75">
      <c r="B8" s="5" t="s">
        <v>8</v>
      </c>
      <c r="C8" s="3"/>
      <c r="D8" s="3"/>
      <c r="E8" s="6"/>
      <c r="G8" s="5" t="s">
        <v>10</v>
      </c>
      <c r="H8" s="3"/>
      <c r="I8" s="3"/>
      <c r="J8" s="3"/>
      <c r="K8" s="3"/>
      <c r="L8" s="3"/>
      <c r="M8" s="3"/>
      <c r="N8" s="6"/>
      <c r="P8" s="13" t="s">
        <v>14</v>
      </c>
      <c r="Q8" s="14"/>
      <c r="R8" s="14"/>
      <c r="S8" s="14"/>
      <c r="T8" s="14"/>
      <c r="U8" s="15"/>
      <c r="Y8" s="2"/>
      <c r="Z8" s="12">
        <v>2</v>
      </c>
      <c r="AA8" s="66">
        <v>3</v>
      </c>
      <c r="AB8" s="67"/>
      <c r="AC8" s="68"/>
      <c r="AD8" s="2"/>
      <c r="AE8" s="12">
        <v>4</v>
      </c>
      <c r="AF8" s="66">
        <v>-2</v>
      </c>
      <c r="AG8" s="69">
        <v>-15</v>
      </c>
      <c r="AH8" s="2"/>
    </row>
    <row r="9" spans="2:34" ht="31.5" thickBot="1">
      <c r="B9" s="29">
        <f>B7+D7</f>
        <v>2</v>
      </c>
      <c r="C9" s="34" t="s">
        <v>28</v>
      </c>
      <c r="D9" s="38"/>
      <c r="E9" s="39">
        <f>C7+E7</f>
        <v>-1</v>
      </c>
      <c r="G9" s="29">
        <f>G7*I7</f>
        <v>1</v>
      </c>
      <c r="H9" s="34" t="s">
        <v>29</v>
      </c>
      <c r="I9" s="4"/>
      <c r="J9" s="30">
        <f>H7*I7+G7*J7</f>
        <v>-1</v>
      </c>
      <c r="K9" s="34" t="s">
        <v>28</v>
      </c>
      <c r="L9" s="4"/>
      <c r="M9" s="30">
        <f>H7*J7</f>
        <v>-6</v>
      </c>
      <c r="N9" s="35" t="s">
        <v>30</v>
      </c>
      <c r="P9" s="31">
        <f>P7*Q7+S7*T7</f>
        <v>9</v>
      </c>
      <c r="Q9" s="34" t="s">
        <v>28</v>
      </c>
      <c r="R9" s="4"/>
      <c r="S9" s="32">
        <f>P7*R7+S7*U7</f>
        <v>25</v>
      </c>
      <c r="T9" s="34" t="s">
        <v>30</v>
      </c>
      <c r="U9" s="16"/>
      <c r="Y9" s="2"/>
      <c r="Z9" s="70"/>
      <c r="AA9" s="67"/>
      <c r="AB9" s="67"/>
      <c r="AC9" s="68"/>
      <c r="AD9" s="2"/>
      <c r="AE9" s="5"/>
      <c r="AF9" s="3">
        <v>4</v>
      </c>
      <c r="AG9" s="6"/>
      <c r="AH9" s="2"/>
    </row>
    <row r="10" spans="25:34" ht="27.75">
      <c r="Y10" s="2"/>
      <c r="Z10" s="70" t="s">
        <v>17</v>
      </c>
      <c r="AA10" s="66">
        <f>-1*AA8</f>
        <v>-3</v>
      </c>
      <c r="AB10" s="67" t="s">
        <v>18</v>
      </c>
      <c r="AC10" s="44">
        <f>Z8</f>
        <v>2</v>
      </c>
      <c r="AD10" s="2"/>
      <c r="AE10" s="71" t="s">
        <v>17</v>
      </c>
      <c r="AF10" s="3"/>
      <c r="AG10" s="6"/>
      <c r="AH10" s="2"/>
    </row>
    <row r="11" spans="25:34" ht="28.5" thickBot="1">
      <c r="Y11" s="2"/>
      <c r="Z11" s="72" t="s">
        <v>17</v>
      </c>
      <c r="AA11" s="73">
        <f>Z8/(-1*AA8)</f>
        <v>-0.6666666666666666</v>
      </c>
      <c r="AB11" s="74"/>
      <c r="AC11" s="75"/>
      <c r="AD11" s="2"/>
      <c r="AE11" s="5"/>
      <c r="AF11" s="3"/>
      <c r="AG11" s="6"/>
      <c r="AH11" s="2"/>
    </row>
    <row r="12" spans="25:34" ht="28.5" thickBot="1">
      <c r="Y12" s="2"/>
      <c r="Z12" s="2"/>
      <c r="AA12" s="2"/>
      <c r="AB12" s="2"/>
      <c r="AC12" s="2"/>
      <c r="AD12" s="2"/>
      <c r="AE12" s="5"/>
      <c r="AF12" s="3"/>
      <c r="AG12" s="6"/>
      <c r="AH12" s="2"/>
    </row>
    <row r="13" spans="25:34" ht="27.75">
      <c r="Y13" s="2"/>
      <c r="Z13" s="76" t="s">
        <v>34</v>
      </c>
      <c r="AA13" s="77"/>
      <c r="AB13" s="77"/>
      <c r="AC13" s="77"/>
      <c r="AD13" s="78"/>
      <c r="AE13" s="71" t="s">
        <v>17</v>
      </c>
      <c r="AF13" s="3"/>
      <c r="AG13" s="6"/>
      <c r="AH13" s="2"/>
    </row>
    <row r="14" spans="25:34" ht="27.75">
      <c r="Y14" s="2"/>
      <c r="Z14" s="79"/>
      <c r="AA14" s="80"/>
      <c r="AB14" s="80"/>
      <c r="AC14" s="80"/>
      <c r="AD14" s="81"/>
      <c r="AE14" s="5"/>
      <c r="AF14" s="3"/>
      <c r="AG14" s="6"/>
      <c r="AH14" s="2"/>
    </row>
    <row r="15" spans="3:34" ht="34.5" thickBot="1">
      <c r="C15" s="49" t="s">
        <v>32</v>
      </c>
      <c r="Y15" s="2"/>
      <c r="Z15" s="82" t="s">
        <v>0</v>
      </c>
      <c r="AA15" s="80">
        <f>-AF8/(2*AE8)</f>
        <v>0.25</v>
      </c>
      <c r="AB15" s="80" t="s">
        <v>35</v>
      </c>
      <c r="AC15" s="80">
        <f>AE8*AA15^2+AF8*AA15+AG8</f>
        <v>-15.25</v>
      </c>
      <c r="AD15" s="80" t="s">
        <v>36</v>
      </c>
      <c r="AE15" s="83" t="s">
        <v>20</v>
      </c>
      <c r="AF15" s="83">
        <f>-AF8/(2*AE8)+SQRT(AF8^2-4*AE8*AG8)/(2*AE8)</f>
        <v>2.2025624189766635</v>
      </c>
      <c r="AG15" s="6"/>
      <c r="AH15" s="2"/>
    </row>
    <row r="16" spans="25:34" ht="28.5" thickBot="1">
      <c r="Y16" s="2"/>
      <c r="Z16" s="84"/>
      <c r="AA16" s="85" t="s">
        <v>37</v>
      </c>
      <c r="AB16" s="86" t="s">
        <v>38</v>
      </c>
      <c r="AC16" s="87">
        <f>AF8^2-4*AE8*AG8</f>
        <v>244</v>
      </c>
      <c r="AD16" s="88"/>
      <c r="AE16" s="83" t="s">
        <v>20</v>
      </c>
      <c r="AF16" s="83">
        <f>-AF8/(2*AE8)-SQRT(AF8^2-4*AE8*AG8)/(2*AE8)</f>
        <v>-1.7025624189766635</v>
      </c>
      <c r="AG16" s="89"/>
      <c r="AH16" s="2"/>
    </row>
    <row r="17" spans="25:34" ht="27.75">
      <c r="Y17" s="63" t="s">
        <v>39</v>
      </c>
      <c r="Z17" s="90"/>
      <c r="AA17" s="3"/>
      <c r="AB17" s="3"/>
      <c r="AC17" s="3"/>
      <c r="AD17" s="90"/>
      <c r="AE17" s="3"/>
      <c r="AF17" s="3"/>
      <c r="AG17" s="91"/>
      <c r="AH17" s="2"/>
    </row>
    <row r="18" spans="25:34" ht="27.75">
      <c r="Y18" s="5" t="s">
        <v>40</v>
      </c>
      <c r="Z18" s="3"/>
      <c r="AA18" s="3"/>
      <c r="AB18" s="3"/>
      <c r="AC18" s="3"/>
      <c r="AD18" s="3"/>
      <c r="AE18" s="3"/>
      <c r="AF18" s="3"/>
      <c r="AG18" s="6"/>
      <c r="AH18" s="2"/>
    </row>
    <row r="19" spans="25:34" ht="28.5" thickBot="1">
      <c r="Y19" s="92" t="s">
        <v>41</v>
      </c>
      <c r="Z19" s="3"/>
      <c r="AA19" s="3"/>
      <c r="AB19" s="3"/>
      <c r="AC19" s="3"/>
      <c r="AD19" s="3"/>
      <c r="AE19" s="4"/>
      <c r="AF19" s="4"/>
      <c r="AG19" s="89"/>
      <c r="AH19" s="2"/>
    </row>
    <row r="20" spans="25:34" ht="27.75"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ht="27.75"/>
    <row r="22" ht="28.5" thickBot="1"/>
    <row r="23" spans="25:30" ht="28.5" thickBot="1">
      <c r="Y23" s="93" t="s">
        <v>51</v>
      </c>
      <c r="Z23" s="94"/>
      <c r="AA23" s="94"/>
      <c r="AB23" s="94"/>
      <c r="AC23" s="94"/>
      <c r="AD23" s="95"/>
    </row>
    <row r="24" spans="25:33" ht="30.75">
      <c r="Y24" s="96"/>
      <c r="Z24" s="63" t="s">
        <v>50</v>
      </c>
      <c r="AA24" s="97"/>
      <c r="AB24" s="97"/>
      <c r="AC24" s="97"/>
      <c r="AD24" s="98"/>
      <c r="AE24" s="99"/>
      <c r="AF24" s="99"/>
      <c r="AG24" s="99"/>
    </row>
    <row r="25" spans="25:33" ht="27.75">
      <c r="Y25" s="99"/>
      <c r="Z25" s="101" t="s">
        <v>43</v>
      </c>
      <c r="AA25" s="102" t="s">
        <v>44</v>
      </c>
      <c r="AB25" s="100"/>
      <c r="AC25" s="109" t="s">
        <v>45</v>
      </c>
      <c r="AD25" s="100"/>
      <c r="AE25" s="101" t="s">
        <v>46</v>
      </c>
      <c r="AF25" s="102" t="s">
        <v>47</v>
      </c>
      <c r="AG25" s="103" t="s">
        <v>48</v>
      </c>
    </row>
    <row r="26" spans="25:33" ht="27.75">
      <c r="Y26" s="99"/>
      <c r="Z26" s="101">
        <v>-1</v>
      </c>
      <c r="AA26" s="102">
        <v>-2</v>
      </c>
      <c r="AB26" s="100"/>
      <c r="AC26" s="109">
        <v>3</v>
      </c>
      <c r="AD26" s="100"/>
      <c r="AE26" s="101">
        <f>Z26</f>
        <v>-1</v>
      </c>
      <c r="AF26" s="102">
        <f>-2*Z26*AA26</f>
        <v>-4</v>
      </c>
      <c r="AG26" s="103">
        <f>Z26*AA26^2+AC26</f>
        <v>-1</v>
      </c>
    </row>
    <row r="27" spans="25:33" ht="27.75">
      <c r="Y27" s="99"/>
      <c r="Z27" s="104" t="s">
        <v>49</v>
      </c>
      <c r="AA27" s="100"/>
      <c r="AB27" s="100"/>
      <c r="AC27" s="100"/>
      <c r="AD27" s="105"/>
      <c r="AE27" s="99"/>
      <c r="AF27" s="99"/>
      <c r="AG27" s="99"/>
    </row>
    <row r="28" spans="25:33" ht="27.75">
      <c r="Y28" s="99"/>
      <c r="Z28" s="106" t="s">
        <v>17</v>
      </c>
      <c r="AA28" s="106">
        <f>AA26-SQRT(-1*Z26*AC26)/Z26</f>
        <v>-0.2679491924311228</v>
      </c>
      <c r="AB28" s="100"/>
      <c r="AC28" s="80"/>
      <c r="AD28" s="105"/>
      <c r="AE28" s="99"/>
      <c r="AF28" s="99"/>
      <c r="AG28" s="99"/>
    </row>
    <row r="29" spans="25:33" ht="28.5" thickBot="1">
      <c r="Y29" s="99"/>
      <c r="Z29" s="106" t="s">
        <v>17</v>
      </c>
      <c r="AA29" s="106">
        <f>AA26+SQRT(-1*Z26*AC26)/Z26</f>
        <v>-3.732050807568877</v>
      </c>
      <c r="AB29" s="107"/>
      <c r="AC29" s="88"/>
      <c r="AD29" s="108"/>
      <c r="AE29" s="99"/>
      <c r="AF29" s="99"/>
      <c r="AG29" s="99"/>
    </row>
  </sheetData>
  <sheetProtection/>
  <hyperlinks>
    <hyperlink ref="Y19" r:id="rId1" display="www.mathnstuff.com/math/spoken/here/2class/320/quadequ.ht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6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30" ht="27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7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7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7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7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7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7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7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7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27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27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7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7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27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27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7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29" ht="27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9" spans="1:34" ht="27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7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7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7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7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7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7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7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7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7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7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7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7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7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7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7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7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7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7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7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7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7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7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7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7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7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7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7.75">
      <c r="A46" s="2"/>
      <c r="B46" s="2" t="s">
        <v>22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MATHEMATICAL CONCEPTS,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agnes</cp:lastModifiedBy>
  <cp:lastPrinted>2008-12-20T12:12:09Z</cp:lastPrinted>
  <dcterms:created xsi:type="dcterms:W3CDTF">2007-12-04T01:46:43Z</dcterms:created>
  <dcterms:modified xsi:type="dcterms:W3CDTF">2018-11-12T19:06:06Z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